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юльпаны 2018\"/>
    </mc:Choice>
  </mc:AlternateContent>
  <bookViews>
    <workbookView xWindow="0" yWindow="0" windowWidth="20490" windowHeight="7155"/>
  </bookViews>
  <sheets>
    <sheet name="прайс" sheetId="1" r:id="rId1"/>
  </sheets>
  <definedNames>
    <definedName name="_xlnm._FilterDatabase" localSheetId="0" hidden="1">прайс!$A$12:$K$549</definedName>
    <definedName name="_xlnm.Print_Titles" localSheetId="0">прайс!$12:$12</definedName>
  </definedNames>
  <calcPr calcId="152511"/>
</workbook>
</file>

<file path=xl/calcChain.xml><?xml version="1.0" encoding="utf-8"?>
<calcChain xmlns="http://schemas.openxmlformats.org/spreadsheetml/2006/main">
  <c r="I549" i="1" l="1"/>
  <c r="I548" i="1"/>
  <c r="I547" i="1"/>
  <c r="I546" i="1"/>
  <c r="I545" i="1"/>
  <c r="I544" i="1"/>
  <c r="G549" i="1"/>
  <c r="G548" i="1"/>
  <c r="G547" i="1"/>
  <c r="G546" i="1"/>
  <c r="G545" i="1"/>
  <c r="G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I526" i="1"/>
  <c r="I525" i="1"/>
  <c r="I524" i="1"/>
  <c r="I523" i="1"/>
  <c r="I522" i="1"/>
  <c r="G526" i="1"/>
  <c r="G525" i="1"/>
  <c r="G524" i="1"/>
  <c r="G523" i="1"/>
  <c r="G522" i="1"/>
  <c r="I521" i="1"/>
  <c r="I520" i="1"/>
  <c r="I519" i="1"/>
  <c r="I518" i="1"/>
  <c r="I517" i="1"/>
  <c r="G521" i="1"/>
  <c r="G520" i="1"/>
  <c r="G519" i="1"/>
  <c r="G518" i="1"/>
  <c r="G517" i="1"/>
  <c r="I516" i="1"/>
  <c r="G516" i="1"/>
  <c r="I515" i="1"/>
  <c r="G515" i="1"/>
  <c r="I514" i="1"/>
  <c r="I513" i="1"/>
  <c r="G514" i="1"/>
  <c r="G513" i="1"/>
  <c r="I512" i="1"/>
  <c r="I511" i="1"/>
  <c r="G512" i="1"/>
  <c r="G511" i="1"/>
  <c r="I510" i="1"/>
  <c r="G510" i="1"/>
  <c r="I509" i="1"/>
  <c r="I508" i="1"/>
  <c r="G509" i="1"/>
  <c r="G508" i="1"/>
  <c r="I507" i="1"/>
  <c r="I506" i="1"/>
  <c r="I505" i="1"/>
  <c r="G507" i="1"/>
  <c r="G506" i="1"/>
  <c r="G505" i="1"/>
  <c r="I504" i="1"/>
  <c r="I503" i="1"/>
  <c r="G504" i="1"/>
  <c r="G503" i="1"/>
  <c r="I502" i="1"/>
  <c r="I501" i="1"/>
  <c r="I500" i="1"/>
  <c r="I499" i="1"/>
  <c r="I498" i="1"/>
  <c r="I497" i="1"/>
  <c r="G502" i="1"/>
  <c r="G501" i="1"/>
  <c r="G500" i="1"/>
  <c r="G499" i="1"/>
  <c r="G498" i="1"/>
  <c r="G497" i="1"/>
  <c r="I496" i="1"/>
  <c r="G496" i="1"/>
  <c r="I495" i="1"/>
  <c r="G495" i="1"/>
  <c r="G494" i="1"/>
  <c r="I494" i="1"/>
  <c r="I493" i="1"/>
  <c r="I492" i="1"/>
  <c r="I491" i="1"/>
  <c r="I490" i="1"/>
  <c r="G493" i="1"/>
  <c r="G492" i="1"/>
  <c r="G491" i="1"/>
  <c r="G490" i="1"/>
  <c r="I489" i="1"/>
  <c r="G489" i="1"/>
  <c r="I488" i="1"/>
  <c r="G488" i="1"/>
  <c r="I487" i="1"/>
  <c r="G487" i="1"/>
  <c r="I486" i="1"/>
  <c r="I485" i="1"/>
  <c r="G486" i="1"/>
  <c r="G485" i="1"/>
  <c r="I484" i="1"/>
  <c r="I483" i="1"/>
  <c r="G484" i="1"/>
  <c r="G483" i="1"/>
  <c r="I482" i="1"/>
  <c r="I481" i="1"/>
  <c r="G482" i="1"/>
  <c r="G481" i="1"/>
  <c r="G480" i="1"/>
  <c r="I480" i="1"/>
  <c r="I479" i="1"/>
  <c r="I478" i="1"/>
  <c r="G479" i="1"/>
  <c r="G478" i="1"/>
  <c r="I477" i="1"/>
  <c r="I476" i="1"/>
  <c r="I475" i="1"/>
  <c r="G477" i="1"/>
  <c r="G476" i="1"/>
  <c r="G475" i="1"/>
  <c r="I474" i="1"/>
  <c r="G474" i="1"/>
  <c r="I473" i="1"/>
  <c r="I472" i="1"/>
  <c r="I471" i="1"/>
  <c r="I470" i="1"/>
  <c r="I469" i="1"/>
  <c r="I468" i="1"/>
  <c r="G473" i="1"/>
  <c r="G472" i="1"/>
  <c r="G471" i="1"/>
  <c r="G470" i="1"/>
  <c r="G469" i="1"/>
  <c r="G468" i="1"/>
  <c r="I467" i="1"/>
  <c r="I466" i="1"/>
  <c r="I465" i="1"/>
  <c r="G467" i="1"/>
  <c r="G466" i="1"/>
  <c r="G465" i="1"/>
  <c r="I464" i="1"/>
  <c r="G464" i="1"/>
  <c r="I463" i="1"/>
  <c r="G463" i="1"/>
  <c r="I462" i="1"/>
  <c r="I461" i="1"/>
  <c r="G462" i="1"/>
  <c r="G461" i="1"/>
  <c r="I460" i="1"/>
  <c r="I459" i="1"/>
  <c r="I458" i="1"/>
  <c r="G460" i="1"/>
  <c r="G459" i="1"/>
  <c r="G458" i="1"/>
  <c r="I457" i="1"/>
  <c r="G457" i="1"/>
  <c r="I456" i="1"/>
  <c r="I455" i="1"/>
  <c r="G456" i="1"/>
  <c r="G455" i="1"/>
  <c r="I454" i="1"/>
  <c r="I453" i="1"/>
  <c r="I452" i="1"/>
  <c r="G454" i="1"/>
  <c r="G453" i="1"/>
  <c r="G452" i="1"/>
  <c r="I450" i="1"/>
  <c r="I451" i="1"/>
  <c r="G451" i="1"/>
  <c r="G450" i="1"/>
  <c r="I449" i="1"/>
  <c r="I448" i="1"/>
  <c r="I447" i="1"/>
  <c r="I446" i="1"/>
  <c r="G449" i="1"/>
  <c r="G448" i="1"/>
  <c r="G447" i="1"/>
  <c r="G446" i="1"/>
  <c r="I445" i="1"/>
  <c r="G445" i="1"/>
  <c r="I444" i="1"/>
  <c r="I443" i="1"/>
  <c r="I442" i="1"/>
  <c r="I441" i="1"/>
  <c r="G444" i="1"/>
  <c r="G443" i="1"/>
  <c r="G442" i="1"/>
  <c r="G441" i="1"/>
  <c r="I440" i="1"/>
  <c r="I439" i="1"/>
  <c r="G440" i="1"/>
  <c r="G439" i="1"/>
  <c r="G438" i="1"/>
  <c r="G437" i="1"/>
  <c r="G436" i="1"/>
  <c r="G435" i="1"/>
  <c r="I438" i="1"/>
  <c r="I437" i="1"/>
  <c r="I436" i="1"/>
  <c r="I435" i="1"/>
  <c r="I434" i="1"/>
  <c r="G434" i="1"/>
  <c r="I433" i="1"/>
  <c r="G433" i="1"/>
  <c r="I432" i="1"/>
  <c r="I431" i="1"/>
  <c r="G432" i="1"/>
  <c r="G431" i="1"/>
  <c r="I430" i="1"/>
  <c r="G430" i="1"/>
  <c r="I429" i="1"/>
  <c r="G429" i="1"/>
  <c r="I428" i="1"/>
  <c r="G428" i="1"/>
  <c r="I427" i="1"/>
  <c r="G427" i="1"/>
  <c r="I426" i="1"/>
  <c r="G426" i="1"/>
  <c r="I425" i="1"/>
  <c r="I424" i="1"/>
  <c r="I423" i="1"/>
  <c r="I422" i="1"/>
  <c r="G425" i="1"/>
  <c r="G424" i="1"/>
  <c r="G423" i="1"/>
  <c r="G422" i="1"/>
  <c r="I421" i="1"/>
  <c r="I420" i="1"/>
  <c r="I419" i="1"/>
  <c r="I418" i="1"/>
  <c r="I417" i="1"/>
  <c r="I416" i="1"/>
  <c r="I415" i="1"/>
  <c r="I414" i="1"/>
  <c r="G421" i="1"/>
  <c r="G420" i="1"/>
  <c r="G419" i="1"/>
  <c r="G418" i="1"/>
  <c r="G417" i="1"/>
  <c r="G416" i="1"/>
  <c r="G415" i="1"/>
  <c r="G414" i="1"/>
  <c r="I413" i="1"/>
  <c r="I412" i="1"/>
  <c r="G413" i="1"/>
  <c r="G412" i="1"/>
  <c r="I411" i="1"/>
  <c r="G411" i="1"/>
  <c r="I410" i="1"/>
  <c r="I409" i="1"/>
  <c r="G410" i="1"/>
  <c r="G409" i="1"/>
  <c r="I408" i="1"/>
  <c r="I407" i="1"/>
  <c r="I406" i="1"/>
  <c r="I405" i="1"/>
  <c r="I404" i="1"/>
  <c r="I403" i="1"/>
  <c r="I402" i="1"/>
  <c r="I401" i="1"/>
  <c r="G408" i="1"/>
  <c r="G407" i="1"/>
  <c r="G406" i="1"/>
  <c r="G405" i="1"/>
  <c r="G404" i="1"/>
  <c r="G403" i="1"/>
  <c r="G402" i="1"/>
  <c r="G401" i="1"/>
  <c r="I400" i="1"/>
  <c r="I399" i="1"/>
  <c r="I398" i="1"/>
  <c r="I397" i="1"/>
  <c r="G400" i="1"/>
  <c r="G399" i="1"/>
  <c r="G398" i="1"/>
  <c r="G397" i="1"/>
  <c r="I396" i="1"/>
  <c r="I395" i="1"/>
  <c r="I394" i="1"/>
  <c r="G396" i="1"/>
  <c r="G395" i="1"/>
  <c r="G394" i="1"/>
  <c r="I393" i="1"/>
  <c r="G393" i="1"/>
  <c r="I392" i="1"/>
  <c r="I391" i="1"/>
  <c r="I390" i="1"/>
  <c r="I389" i="1"/>
  <c r="I388" i="1"/>
  <c r="I387" i="1"/>
  <c r="I386" i="1"/>
  <c r="I385" i="1"/>
  <c r="I384" i="1"/>
  <c r="I383" i="1"/>
  <c r="I382" i="1"/>
  <c r="G392" i="1"/>
  <c r="G391" i="1"/>
  <c r="G390" i="1"/>
  <c r="G389" i="1"/>
  <c r="G388" i="1"/>
  <c r="G387" i="1"/>
  <c r="G386" i="1"/>
  <c r="G385" i="1"/>
  <c r="G384" i="1"/>
  <c r="G383" i="1"/>
  <c r="G382" i="1"/>
  <c r="I381" i="1"/>
  <c r="I380" i="1"/>
  <c r="G381" i="1"/>
  <c r="G380" i="1"/>
  <c r="I379" i="1"/>
  <c r="I378" i="1"/>
  <c r="I377" i="1"/>
  <c r="I376" i="1"/>
  <c r="I375" i="1"/>
  <c r="I374" i="1"/>
  <c r="I373" i="1"/>
  <c r="I372" i="1"/>
  <c r="I371" i="1"/>
  <c r="I370" i="1"/>
  <c r="G379" i="1"/>
  <c r="G378" i="1"/>
  <c r="G377" i="1"/>
  <c r="G376" i="1"/>
  <c r="G375" i="1"/>
  <c r="G374" i="1"/>
  <c r="G373" i="1"/>
  <c r="G372" i="1"/>
  <c r="G371" i="1"/>
  <c r="G370" i="1"/>
  <c r="I369" i="1"/>
  <c r="I368" i="1"/>
  <c r="I367" i="1"/>
  <c r="I366" i="1"/>
  <c r="I365" i="1"/>
  <c r="I364" i="1"/>
  <c r="I363" i="1"/>
  <c r="I362" i="1"/>
  <c r="I361" i="1"/>
  <c r="I360" i="1"/>
  <c r="I359" i="1"/>
  <c r="G369" i="1"/>
  <c r="G368" i="1"/>
  <c r="G367" i="1"/>
  <c r="G366" i="1"/>
  <c r="G365" i="1"/>
  <c r="G364" i="1"/>
  <c r="G363" i="1"/>
  <c r="G362" i="1"/>
  <c r="G361" i="1"/>
  <c r="G360" i="1"/>
  <c r="G359" i="1"/>
  <c r="I358" i="1"/>
  <c r="I357" i="1"/>
  <c r="I356" i="1"/>
  <c r="I355" i="1"/>
  <c r="I354" i="1"/>
  <c r="I353" i="1"/>
  <c r="I352" i="1"/>
  <c r="I351" i="1"/>
  <c r="I350" i="1"/>
  <c r="I349" i="1"/>
  <c r="G358" i="1"/>
  <c r="G357" i="1"/>
  <c r="G356" i="1"/>
  <c r="G355" i="1"/>
  <c r="G354" i="1"/>
  <c r="G353" i="1"/>
  <c r="G352" i="1"/>
  <c r="G351" i="1"/>
  <c r="G350" i="1"/>
  <c r="G349" i="1"/>
  <c r="I348" i="1"/>
  <c r="I347" i="1"/>
  <c r="I346" i="1"/>
  <c r="G348" i="1"/>
  <c r="G347" i="1"/>
  <c r="G346" i="1"/>
  <c r="I345" i="1"/>
  <c r="G345" i="1"/>
  <c r="I344" i="1"/>
  <c r="I343" i="1"/>
  <c r="I342" i="1"/>
  <c r="I341" i="1"/>
  <c r="I340" i="1"/>
  <c r="I339" i="1"/>
  <c r="I338" i="1"/>
  <c r="G344" i="1"/>
  <c r="G343" i="1"/>
  <c r="G342" i="1"/>
  <c r="G341" i="1"/>
  <c r="G340" i="1"/>
  <c r="G339" i="1"/>
  <c r="G338" i="1"/>
  <c r="I337" i="1"/>
  <c r="G337" i="1"/>
  <c r="I336" i="1"/>
  <c r="G336" i="1"/>
  <c r="I335" i="1"/>
  <c r="I334" i="1"/>
  <c r="I333" i="1"/>
  <c r="G335" i="1"/>
  <c r="G334" i="1"/>
  <c r="G333" i="1"/>
  <c r="I332" i="1"/>
  <c r="I331" i="1"/>
  <c r="I330" i="1"/>
  <c r="I329" i="1"/>
  <c r="I328" i="1"/>
  <c r="G332" i="1"/>
  <c r="G331" i="1"/>
  <c r="G330" i="1"/>
  <c r="G329" i="1"/>
  <c r="G328" i="1"/>
  <c r="I327" i="1"/>
  <c r="G327" i="1"/>
  <c r="I326" i="1"/>
  <c r="G326" i="1"/>
  <c r="G325" i="1"/>
  <c r="I325" i="1"/>
  <c r="I324" i="1"/>
  <c r="G324" i="1"/>
  <c r="I323" i="1"/>
  <c r="G323" i="1"/>
  <c r="I322" i="1"/>
  <c r="G322" i="1"/>
  <c r="I321" i="1"/>
  <c r="G321" i="1"/>
  <c r="I320" i="1"/>
  <c r="G320" i="1"/>
  <c r="I319" i="1"/>
  <c r="G319" i="1"/>
  <c r="I318" i="1"/>
  <c r="G318" i="1"/>
  <c r="I317" i="1"/>
  <c r="G317" i="1"/>
  <c r="I316" i="1"/>
  <c r="G316" i="1"/>
  <c r="I315" i="1"/>
  <c r="I314" i="1"/>
  <c r="G315" i="1"/>
  <c r="G314" i="1"/>
  <c r="I313" i="1"/>
  <c r="I312" i="1"/>
  <c r="I311" i="1"/>
  <c r="I310" i="1"/>
  <c r="I309" i="1"/>
  <c r="I308" i="1"/>
  <c r="I307" i="1"/>
  <c r="I306" i="1"/>
  <c r="I305" i="1"/>
  <c r="I304" i="1"/>
  <c r="G313" i="1"/>
  <c r="G312" i="1"/>
  <c r="G311" i="1"/>
  <c r="G310" i="1"/>
  <c r="G309" i="1"/>
  <c r="G308" i="1"/>
  <c r="G307" i="1"/>
  <c r="G306" i="1"/>
  <c r="G305" i="1"/>
  <c r="G304" i="1"/>
  <c r="I303" i="1"/>
  <c r="G303" i="1"/>
  <c r="I302" i="1"/>
  <c r="I301" i="1"/>
  <c r="G302" i="1"/>
  <c r="G301" i="1"/>
  <c r="I300" i="1"/>
  <c r="G300" i="1"/>
  <c r="I299" i="1"/>
  <c r="I298" i="1"/>
  <c r="G299" i="1"/>
  <c r="G298" i="1"/>
  <c r="I297" i="1"/>
  <c r="G297" i="1"/>
  <c r="I296" i="1"/>
  <c r="I295" i="1"/>
  <c r="G296" i="1"/>
  <c r="G295" i="1"/>
  <c r="I294" i="1"/>
  <c r="I293" i="1"/>
  <c r="I292" i="1"/>
  <c r="I291" i="1"/>
  <c r="I290" i="1"/>
  <c r="I289" i="1"/>
  <c r="I288" i="1"/>
  <c r="I287" i="1"/>
  <c r="G294" i="1"/>
  <c r="G293" i="1"/>
  <c r="G292" i="1"/>
  <c r="G291" i="1"/>
  <c r="G290" i="1"/>
  <c r="G289" i="1"/>
  <c r="G288" i="1"/>
  <c r="G287" i="1"/>
  <c r="I286" i="1"/>
  <c r="G286" i="1"/>
  <c r="I285" i="1"/>
  <c r="I284" i="1"/>
  <c r="I283" i="1"/>
  <c r="G285" i="1"/>
  <c r="G284" i="1"/>
  <c r="G283" i="1"/>
  <c r="I282" i="1"/>
  <c r="I281" i="1"/>
  <c r="I280" i="1"/>
  <c r="I279" i="1"/>
  <c r="G282" i="1"/>
  <c r="G281" i="1"/>
  <c r="G280" i="1"/>
  <c r="G279" i="1"/>
  <c r="I278" i="1"/>
  <c r="I277" i="1"/>
  <c r="G278" i="1"/>
  <c r="G277" i="1"/>
  <c r="I276" i="1"/>
  <c r="I275" i="1"/>
  <c r="I274" i="1"/>
  <c r="I273" i="1"/>
  <c r="G276" i="1"/>
  <c r="G275" i="1"/>
  <c r="G274" i="1"/>
  <c r="G273" i="1"/>
  <c r="I272" i="1"/>
  <c r="G272" i="1"/>
  <c r="I271" i="1"/>
  <c r="I270" i="1"/>
  <c r="I269" i="1"/>
  <c r="G271" i="1"/>
  <c r="G270" i="1"/>
  <c r="G269" i="1"/>
  <c r="I268" i="1"/>
  <c r="G268" i="1"/>
  <c r="I267" i="1"/>
  <c r="G267" i="1"/>
  <c r="I266" i="1"/>
  <c r="I265" i="1"/>
  <c r="I264" i="1"/>
  <c r="I263" i="1"/>
  <c r="I262" i="1"/>
  <c r="G266" i="1"/>
  <c r="G265" i="1"/>
  <c r="G264" i="1"/>
  <c r="G263" i="1"/>
  <c r="G262" i="1"/>
  <c r="I261" i="1"/>
  <c r="I260" i="1"/>
  <c r="G261" i="1"/>
  <c r="G260" i="1"/>
  <c r="I259" i="1"/>
  <c r="G259" i="1"/>
  <c r="I258" i="1"/>
  <c r="G258" i="1"/>
  <c r="I257" i="1"/>
  <c r="G257" i="1"/>
  <c r="I256" i="1"/>
  <c r="G256" i="1"/>
  <c r="I255" i="1"/>
  <c r="I254" i="1"/>
  <c r="G255" i="1"/>
  <c r="G254" i="1"/>
  <c r="I253" i="1"/>
  <c r="I252" i="1"/>
  <c r="G253" i="1"/>
  <c r="G252" i="1"/>
  <c r="I251" i="1"/>
  <c r="I250" i="1"/>
  <c r="G251" i="1"/>
  <c r="G250" i="1"/>
  <c r="I249" i="1"/>
  <c r="G249" i="1"/>
  <c r="I248" i="1"/>
  <c r="G248" i="1"/>
  <c r="I247" i="1"/>
  <c r="I246" i="1"/>
  <c r="I245" i="1"/>
  <c r="I244" i="1"/>
  <c r="G247" i="1"/>
  <c r="G246" i="1"/>
  <c r="G245" i="1"/>
  <c r="G244" i="1"/>
  <c r="I243" i="1"/>
  <c r="G243" i="1"/>
  <c r="I242" i="1"/>
  <c r="G242" i="1"/>
  <c r="I241" i="1"/>
  <c r="I240" i="1"/>
  <c r="G241" i="1"/>
  <c r="G240" i="1"/>
  <c r="I239" i="1"/>
  <c r="G239" i="1"/>
  <c r="I238" i="1"/>
  <c r="G238" i="1"/>
  <c r="I237" i="1"/>
  <c r="I236" i="1"/>
  <c r="I235" i="1"/>
  <c r="I234" i="1"/>
  <c r="G237" i="1"/>
  <c r="G236" i="1"/>
  <c r="G235" i="1"/>
  <c r="G234" i="1"/>
  <c r="I233" i="1"/>
  <c r="G233" i="1"/>
  <c r="I232" i="1"/>
  <c r="G232" i="1"/>
  <c r="G231" i="1"/>
  <c r="G230" i="1"/>
  <c r="G229" i="1"/>
  <c r="G228" i="1"/>
  <c r="G227" i="1"/>
  <c r="G226" i="1"/>
  <c r="G225" i="1"/>
  <c r="G224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G223" i="1"/>
  <c r="G222" i="1"/>
  <c r="G221" i="1"/>
  <c r="G220" i="1"/>
  <c r="I219" i="1"/>
  <c r="I218" i="1"/>
  <c r="G219" i="1"/>
  <c r="G218" i="1"/>
  <c r="I217" i="1"/>
  <c r="I216" i="1"/>
  <c r="G217" i="1"/>
  <c r="G216" i="1"/>
  <c r="I215" i="1"/>
  <c r="I214" i="1"/>
  <c r="G215" i="1"/>
  <c r="G214" i="1"/>
  <c r="I213" i="1"/>
  <c r="I212" i="1"/>
  <c r="G213" i="1"/>
  <c r="G212" i="1"/>
  <c r="I211" i="1"/>
  <c r="I210" i="1"/>
  <c r="G211" i="1"/>
  <c r="G210" i="1"/>
  <c r="I209" i="1"/>
  <c r="I208" i="1"/>
  <c r="I207" i="1"/>
  <c r="I206" i="1"/>
  <c r="I205" i="1"/>
  <c r="I204" i="1"/>
  <c r="G209" i="1"/>
  <c r="G208" i="1"/>
  <c r="G207" i="1"/>
  <c r="G206" i="1"/>
  <c r="G205" i="1"/>
  <c r="G204" i="1"/>
  <c r="I203" i="1"/>
  <c r="G203" i="1"/>
  <c r="I202" i="1"/>
  <c r="I201" i="1"/>
  <c r="I200" i="1"/>
  <c r="I199" i="1"/>
  <c r="I198" i="1"/>
  <c r="I197" i="1"/>
  <c r="I196" i="1"/>
  <c r="G202" i="1"/>
  <c r="G201" i="1"/>
  <c r="G200" i="1"/>
  <c r="G199" i="1"/>
  <c r="G198" i="1"/>
  <c r="G197" i="1"/>
  <c r="G196" i="1"/>
  <c r="I195" i="1"/>
  <c r="I194" i="1"/>
  <c r="G195" i="1"/>
  <c r="G194" i="1"/>
  <c r="I193" i="1"/>
  <c r="I192" i="1"/>
  <c r="G193" i="1"/>
  <c r="G192" i="1"/>
  <c r="I191" i="1"/>
  <c r="G191" i="1"/>
  <c r="I190" i="1"/>
  <c r="G190" i="1"/>
  <c r="I189" i="1"/>
  <c r="G189" i="1"/>
  <c r="I188" i="1"/>
  <c r="I187" i="1"/>
  <c r="G188" i="1"/>
  <c r="G187" i="1"/>
  <c r="I186" i="1"/>
  <c r="I185" i="1"/>
  <c r="G186" i="1"/>
  <c r="G185" i="1"/>
  <c r="I184" i="1"/>
  <c r="I183" i="1"/>
  <c r="G184" i="1"/>
  <c r="G183" i="1"/>
  <c r="G182" i="1"/>
  <c r="I182" i="1"/>
  <c r="I181" i="1"/>
  <c r="I180" i="1"/>
  <c r="I179" i="1"/>
  <c r="I178" i="1"/>
  <c r="I177" i="1"/>
  <c r="I176" i="1"/>
  <c r="I175" i="1"/>
  <c r="I174" i="1"/>
  <c r="I173" i="1"/>
  <c r="I172" i="1"/>
  <c r="G181" i="1"/>
  <c r="G180" i="1"/>
  <c r="G179" i="1"/>
  <c r="G178" i="1"/>
  <c r="G177" i="1"/>
  <c r="G176" i="1"/>
  <c r="G175" i="1"/>
  <c r="G174" i="1"/>
  <c r="G173" i="1"/>
  <c r="G172" i="1"/>
  <c r="I171" i="1"/>
  <c r="G171" i="1"/>
  <c r="I170" i="1"/>
  <c r="I169" i="1"/>
  <c r="G170" i="1"/>
  <c r="G169" i="1"/>
  <c r="I168" i="1"/>
  <c r="G168" i="1"/>
  <c r="G167" i="1"/>
  <c r="I167" i="1"/>
  <c r="I166" i="1"/>
  <c r="I165" i="1"/>
  <c r="I164" i="1"/>
  <c r="I163" i="1"/>
  <c r="G166" i="1"/>
  <c r="G165" i="1"/>
  <c r="G164" i="1"/>
  <c r="G163" i="1"/>
  <c r="I162" i="1"/>
  <c r="I161" i="1"/>
  <c r="I160" i="1"/>
  <c r="I159" i="1"/>
  <c r="G162" i="1"/>
  <c r="G161" i="1"/>
  <c r="G160" i="1"/>
  <c r="G159" i="1"/>
  <c r="I158" i="1"/>
  <c r="I157" i="1"/>
  <c r="I156" i="1"/>
  <c r="I155" i="1"/>
  <c r="I154" i="1"/>
  <c r="I153" i="1"/>
  <c r="I152" i="1"/>
  <c r="G158" i="1"/>
  <c r="G157" i="1"/>
  <c r="G156" i="1"/>
  <c r="G155" i="1"/>
  <c r="G154" i="1"/>
  <c r="G153" i="1"/>
  <c r="G152" i="1"/>
  <c r="I151" i="1"/>
  <c r="G151" i="1"/>
  <c r="I150" i="1"/>
  <c r="I149" i="1"/>
  <c r="G150" i="1"/>
  <c r="G149" i="1"/>
  <c r="I148" i="1"/>
  <c r="G148" i="1"/>
  <c r="I147" i="1"/>
  <c r="I146" i="1"/>
  <c r="I145" i="1"/>
  <c r="I144" i="1"/>
  <c r="I143" i="1"/>
  <c r="I142" i="1"/>
  <c r="I141" i="1"/>
  <c r="G147" i="1"/>
  <c r="G146" i="1"/>
  <c r="G145" i="1"/>
  <c r="G144" i="1"/>
  <c r="G143" i="1"/>
  <c r="G142" i="1"/>
  <c r="G141" i="1"/>
  <c r="I140" i="1"/>
  <c r="G140" i="1"/>
  <c r="I139" i="1"/>
  <c r="G139" i="1"/>
  <c r="I138" i="1"/>
  <c r="I137" i="1"/>
  <c r="I136" i="1"/>
  <c r="I135" i="1"/>
  <c r="I134" i="1"/>
  <c r="I133" i="1"/>
  <c r="G138" i="1"/>
  <c r="G137" i="1"/>
  <c r="G136" i="1"/>
  <c r="G135" i="1"/>
  <c r="G134" i="1"/>
  <c r="G133" i="1"/>
  <c r="I132" i="1"/>
  <c r="I131" i="1"/>
  <c r="I130" i="1"/>
  <c r="I129" i="1"/>
  <c r="G132" i="1"/>
  <c r="G131" i="1"/>
  <c r="G130" i="1"/>
  <c r="G129" i="1"/>
  <c r="I128" i="1"/>
  <c r="I127" i="1"/>
  <c r="I126" i="1"/>
  <c r="G128" i="1"/>
  <c r="G127" i="1"/>
  <c r="G126" i="1"/>
  <c r="I125" i="1"/>
  <c r="G125" i="1"/>
  <c r="I124" i="1"/>
  <c r="G124" i="1"/>
  <c r="I123" i="1"/>
  <c r="I122" i="1"/>
  <c r="G123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I98" i="1"/>
  <c r="I97" i="1"/>
  <c r="I96" i="1"/>
  <c r="I95" i="1"/>
  <c r="G99" i="1"/>
  <c r="G98" i="1"/>
  <c r="G97" i="1"/>
  <c r="G96" i="1"/>
  <c r="G95" i="1"/>
  <c r="I94" i="1"/>
  <c r="G94" i="1"/>
  <c r="I93" i="1"/>
  <c r="G93" i="1"/>
  <c r="I92" i="1"/>
  <c r="I91" i="1"/>
  <c r="I90" i="1"/>
  <c r="I89" i="1"/>
  <c r="I88" i="1"/>
  <c r="I87" i="1"/>
  <c r="I86" i="1"/>
  <c r="G92" i="1"/>
  <c r="G91" i="1"/>
  <c r="G90" i="1"/>
  <c r="G89" i="1"/>
  <c r="G88" i="1"/>
  <c r="G87" i="1"/>
  <c r="G86" i="1"/>
  <c r="I85" i="1"/>
  <c r="G85" i="1"/>
  <c r="I84" i="1"/>
  <c r="G84" i="1"/>
  <c r="I83" i="1"/>
  <c r="I82" i="1"/>
  <c r="I81" i="1"/>
  <c r="I80" i="1"/>
  <c r="I79" i="1"/>
  <c r="G83" i="1"/>
  <c r="G82" i="1"/>
  <c r="G81" i="1"/>
  <c r="G80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G66" i="1"/>
  <c r="I66" i="1"/>
  <c r="I65" i="1"/>
  <c r="I64" i="1"/>
  <c r="I63" i="1"/>
  <c r="I62" i="1"/>
  <c r="G65" i="1"/>
  <c r="G64" i="1"/>
  <c r="G63" i="1"/>
  <c r="G62" i="1"/>
  <c r="I61" i="1"/>
  <c r="I60" i="1"/>
  <c r="I59" i="1"/>
  <c r="I58" i="1"/>
  <c r="I57" i="1"/>
  <c r="I56" i="1"/>
  <c r="I55" i="1"/>
  <c r="I54" i="1"/>
  <c r="I53" i="1"/>
  <c r="I52" i="1"/>
  <c r="G61" i="1"/>
  <c r="G60" i="1"/>
  <c r="G59" i="1"/>
  <c r="G58" i="1"/>
  <c r="G57" i="1"/>
  <c r="G56" i="1"/>
  <c r="G55" i="1"/>
  <c r="G54" i="1"/>
  <c r="G53" i="1"/>
  <c r="G52" i="1"/>
  <c r="I51" i="1"/>
  <c r="I50" i="1"/>
  <c r="I49" i="1"/>
  <c r="I48" i="1"/>
  <c r="I47" i="1"/>
  <c r="I46" i="1"/>
  <c r="I45" i="1"/>
  <c r="I44" i="1"/>
  <c r="I43" i="1"/>
  <c r="G51" i="1"/>
  <c r="G50" i="1"/>
  <c r="G49" i="1"/>
  <c r="G48" i="1"/>
  <c r="G47" i="1"/>
  <c r="G46" i="1"/>
  <c r="G45" i="1"/>
  <c r="G44" i="1"/>
  <c r="G43" i="1"/>
  <c r="K77" i="1"/>
  <c r="K78" i="1"/>
  <c r="K114" i="1"/>
  <c r="K107" i="1"/>
  <c r="K543" i="1"/>
  <c r="K541" i="1"/>
  <c r="K540" i="1"/>
  <c r="K536" i="1"/>
  <c r="K535" i="1"/>
  <c r="K533" i="1"/>
  <c r="K522" i="1"/>
  <c r="K516" i="1"/>
  <c r="K505" i="1"/>
  <c r="K503" i="1"/>
  <c r="K500" i="1"/>
  <c r="K491" i="1"/>
  <c r="K490" i="1"/>
  <c r="K489" i="1"/>
  <c r="K484" i="1"/>
  <c r="K480" i="1"/>
  <c r="K477" i="1"/>
  <c r="K475" i="1"/>
  <c r="K474" i="1"/>
  <c r="K465" i="1"/>
  <c r="K457" i="1" l="1"/>
  <c r="K451" i="1"/>
  <c r="K450" i="1"/>
  <c r="K449" i="1"/>
  <c r="K448" i="1"/>
  <c r="K452" i="1"/>
  <c r="K447" i="1"/>
  <c r="K445" i="1"/>
  <c r="K441" i="1"/>
  <c r="K440" i="1"/>
  <c r="K439" i="1"/>
  <c r="K435" i="1"/>
  <c r="K433" i="1"/>
  <c r="K429" i="1"/>
  <c r="K420" i="1"/>
  <c r="K419" i="1"/>
  <c r="K415" i="1"/>
  <c r="K416" i="1"/>
  <c r="K417" i="1"/>
  <c r="K413" i="1"/>
  <c r="K411" i="1"/>
  <c r="K409" i="1"/>
  <c r="K410" i="1"/>
  <c r="K405" i="1"/>
  <c r="K403" i="1"/>
  <c r="K402" i="1"/>
  <c r="K398" i="1"/>
  <c r="K393" i="1"/>
  <c r="K388" i="1"/>
  <c r="K387" i="1"/>
  <c r="K385" i="1"/>
  <c r="K381" i="1"/>
  <c r="K380" i="1"/>
  <c r="K372" i="1"/>
  <c r="K366" i="1"/>
  <c r="K364" i="1"/>
  <c r="K361" i="1"/>
  <c r="K357" i="1"/>
  <c r="K351" i="1"/>
  <c r="K347" i="1"/>
  <c r="K346" i="1"/>
  <c r="K345" i="1"/>
  <c r="K344" i="1"/>
  <c r="K342" i="1"/>
  <c r="K341" i="1"/>
  <c r="K339" i="1"/>
  <c r="K333" i="1"/>
  <c r="K328" i="1"/>
  <c r="K327" i="1"/>
  <c r="K319" i="1"/>
  <c r="K316" i="1"/>
  <c r="K312" i="1"/>
  <c r="K306" i="1"/>
  <c r="K303" i="1"/>
  <c r="K299" i="1"/>
  <c r="K297" i="1"/>
  <c r="K294" i="1"/>
  <c r="K278" i="1"/>
  <c r="K274" i="1"/>
  <c r="K273" i="1"/>
  <c r="K270" i="1"/>
  <c r="K269" i="1"/>
  <c r="K268" i="1"/>
  <c r="K265" i="1"/>
  <c r="K263" i="1"/>
  <c r="K259" i="1"/>
  <c r="K257" i="1"/>
  <c r="K250" i="1"/>
  <c r="K249" i="1"/>
  <c r="K247" i="1"/>
  <c r="K245" i="1"/>
  <c r="K239" i="1"/>
  <c r="K238" i="1"/>
  <c r="K236" i="1"/>
  <c r="K234" i="1"/>
  <c r="K231" i="1"/>
  <c r="K225" i="1"/>
  <c r="K224" i="1"/>
  <c r="K215" i="1"/>
  <c r="K220" i="1"/>
  <c r="K221" i="1"/>
  <c r="K222" i="1"/>
  <c r="K214" i="1"/>
  <c r="K213" i="1"/>
  <c r="K209" i="1" l="1"/>
  <c r="K206" i="1"/>
  <c r="K205" i="1"/>
  <c r="K201" i="1"/>
  <c r="K198" i="1"/>
  <c r="K199" i="1"/>
  <c r="K195" i="1"/>
  <c r="K193" i="1"/>
  <c r="K188" i="1"/>
  <c r="K187" i="1"/>
  <c r="K186" i="1"/>
  <c r="K182" i="1"/>
  <c r="K180" i="1"/>
  <c r="K178" i="1"/>
  <c r="K171" i="1"/>
  <c r="K172" i="1"/>
  <c r="K163" i="1"/>
  <c r="K159" i="1"/>
  <c r="K160" i="1"/>
  <c r="K158" i="1"/>
  <c r="K151" i="1"/>
  <c r="K152" i="1"/>
  <c r="K153" i="1"/>
  <c r="K154" i="1"/>
  <c r="K155" i="1"/>
  <c r="K156" i="1"/>
  <c r="K150" i="1"/>
  <c r="K148" i="1"/>
  <c r="K147" i="1"/>
  <c r="K146" i="1"/>
  <c r="K143" i="1"/>
  <c r="K141" i="1"/>
  <c r="K139" i="1"/>
  <c r="K138" i="1"/>
  <c r="K135" i="1"/>
  <c r="K133" i="1"/>
  <c r="K132" i="1"/>
  <c r="K125" i="1"/>
  <c r="K126" i="1"/>
  <c r="K127" i="1"/>
  <c r="K123" i="1"/>
  <c r="K119" i="1"/>
  <c r="K118" i="1"/>
  <c r="K117" i="1"/>
  <c r="K109" i="1"/>
  <c r="K106" i="1"/>
  <c r="K103" i="1"/>
  <c r="K102" i="1"/>
  <c r="K97" i="1"/>
  <c r="K94" i="1"/>
  <c r="K86" i="1"/>
  <c r="K81" i="1"/>
  <c r="K79" i="1"/>
  <c r="K76" i="1"/>
  <c r="K72" i="1"/>
  <c r="K70" i="1"/>
  <c r="K68" i="1"/>
  <c r="K55" i="1"/>
  <c r="K54" i="1"/>
  <c r="K48" i="1"/>
  <c r="K46" i="1"/>
  <c r="K44" i="1"/>
  <c r="K43" i="1"/>
  <c r="K42" i="1"/>
  <c r="I42" i="1"/>
  <c r="G42" i="1"/>
  <c r="I41" i="1"/>
  <c r="G41" i="1"/>
  <c r="K40" i="1"/>
  <c r="I40" i="1"/>
  <c r="G40" i="1"/>
  <c r="K39" i="1"/>
  <c r="I39" i="1"/>
  <c r="G39" i="1"/>
  <c r="K35" i="1"/>
  <c r="K36" i="1"/>
  <c r="K33" i="1"/>
  <c r="K34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8" i="1"/>
  <c r="K15" i="1"/>
  <c r="K16" i="1"/>
  <c r="K14" i="1"/>
  <c r="I31" i="1"/>
  <c r="G31" i="1"/>
  <c r="I30" i="1"/>
  <c r="G30" i="1"/>
  <c r="I29" i="1"/>
  <c r="G29" i="1"/>
  <c r="I28" i="1"/>
  <c r="G28" i="1"/>
  <c r="G27" i="1"/>
  <c r="I27" i="1"/>
  <c r="I26" i="1"/>
  <c r="G26" i="1"/>
  <c r="I25" i="1"/>
  <c r="I24" i="1"/>
  <c r="G25" i="1"/>
  <c r="G24" i="1"/>
  <c r="I23" i="1"/>
  <c r="G23" i="1"/>
  <c r="I22" i="1"/>
  <c r="G22" i="1"/>
  <c r="I21" i="1"/>
  <c r="G21" i="1"/>
  <c r="G20" i="1"/>
  <c r="I19" i="1"/>
  <c r="G19" i="1"/>
  <c r="I18" i="1"/>
  <c r="G18" i="1"/>
  <c r="I17" i="1"/>
  <c r="G17" i="1"/>
  <c r="I14" i="1"/>
  <c r="G8" i="1"/>
  <c r="K37" i="1"/>
  <c r="K41" i="1"/>
  <c r="K45" i="1"/>
  <c r="K47" i="1"/>
  <c r="K49" i="1"/>
  <c r="K50" i="1"/>
  <c r="K51" i="1"/>
  <c r="K52" i="1"/>
  <c r="K53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1" i="1"/>
  <c r="K73" i="1"/>
  <c r="K74" i="1"/>
  <c r="K75" i="1"/>
  <c r="K93" i="1"/>
  <c r="K80" i="1"/>
  <c r="K82" i="1"/>
  <c r="K84" i="1"/>
  <c r="K83" i="1"/>
  <c r="K85" i="1"/>
  <c r="K87" i="1"/>
  <c r="K88" i="1"/>
  <c r="K89" i="1"/>
  <c r="K90" i="1"/>
  <c r="K91" i="1"/>
  <c r="K92" i="1"/>
  <c r="K95" i="1"/>
  <c r="K96" i="1"/>
  <c r="K98" i="1"/>
  <c r="K101" i="1"/>
  <c r="K99" i="1"/>
  <c r="K100" i="1"/>
  <c r="K104" i="1"/>
  <c r="K105" i="1"/>
  <c r="K108" i="1"/>
  <c r="K110" i="1"/>
  <c r="K111" i="1"/>
  <c r="K112" i="1"/>
  <c r="K113" i="1"/>
  <c r="K115" i="1"/>
  <c r="K116" i="1"/>
  <c r="K120" i="1"/>
  <c r="K121" i="1"/>
  <c r="K122" i="1"/>
  <c r="K124" i="1"/>
  <c r="K128" i="1"/>
  <c r="K129" i="1"/>
  <c r="K130" i="1"/>
  <c r="K131" i="1"/>
  <c r="K134" i="1"/>
  <c r="K136" i="1"/>
  <c r="K137" i="1"/>
  <c r="K142" i="1"/>
  <c r="K140" i="1"/>
  <c r="K144" i="1"/>
  <c r="K145" i="1"/>
  <c r="K149" i="1"/>
  <c r="K157" i="1"/>
  <c r="K161" i="1"/>
  <c r="K162" i="1"/>
  <c r="K164" i="1"/>
  <c r="K165" i="1"/>
  <c r="K166" i="1"/>
  <c r="K167" i="1"/>
  <c r="K168" i="1"/>
  <c r="K169" i="1"/>
  <c r="K170" i="1"/>
  <c r="K173" i="1"/>
  <c r="K174" i="1"/>
  <c r="K175" i="1"/>
  <c r="K176" i="1"/>
  <c r="K177" i="1"/>
  <c r="K179" i="1"/>
  <c r="K181" i="1"/>
  <c r="K183" i="1"/>
  <c r="K184" i="1"/>
  <c r="K185" i="1"/>
  <c r="K189" i="1"/>
  <c r="K190" i="1"/>
  <c r="K191" i="1"/>
  <c r="K192" i="1"/>
  <c r="K194" i="1"/>
  <c r="K196" i="1"/>
  <c r="K197" i="1"/>
  <c r="K200" i="1"/>
  <c r="K202" i="1"/>
  <c r="K203" i="1"/>
  <c r="K204" i="1"/>
  <c r="K207" i="1"/>
  <c r="K208" i="1"/>
  <c r="K210" i="1"/>
  <c r="K211" i="1"/>
  <c r="K212" i="1"/>
  <c r="K216" i="1"/>
  <c r="K217" i="1"/>
  <c r="K219" i="1"/>
  <c r="K218" i="1"/>
  <c r="K223" i="1"/>
  <c r="K226" i="1"/>
  <c r="K228" i="1"/>
  <c r="K227" i="1"/>
  <c r="K230" i="1"/>
  <c r="K229" i="1"/>
  <c r="K232" i="1"/>
  <c r="K233" i="1"/>
  <c r="K237" i="1"/>
  <c r="K235" i="1"/>
  <c r="K240" i="1"/>
  <c r="K241" i="1"/>
  <c r="K242" i="1"/>
  <c r="K244" i="1"/>
  <c r="K246" i="1"/>
  <c r="K243" i="1"/>
  <c r="K248" i="1"/>
  <c r="K251" i="1"/>
  <c r="K252" i="1"/>
  <c r="K253" i="1"/>
  <c r="K254" i="1"/>
  <c r="K255" i="1"/>
  <c r="K256" i="1"/>
  <c r="K258" i="1"/>
  <c r="K260" i="1"/>
  <c r="K261" i="1"/>
  <c r="K262" i="1"/>
  <c r="K264" i="1"/>
  <c r="K266" i="1"/>
  <c r="K267" i="1"/>
  <c r="K271" i="1"/>
  <c r="K272" i="1"/>
  <c r="K275" i="1"/>
  <c r="K276" i="1"/>
  <c r="K277" i="1"/>
  <c r="K280" i="1"/>
  <c r="K279" i="1"/>
  <c r="K281" i="1"/>
  <c r="K282" i="1"/>
  <c r="K284" i="1"/>
  <c r="K283" i="1"/>
  <c r="K285" i="1"/>
  <c r="K286" i="1"/>
  <c r="K287" i="1"/>
  <c r="K288" i="1"/>
  <c r="K289" i="1"/>
  <c r="K290" i="1"/>
  <c r="K291" i="1"/>
  <c r="K292" i="1"/>
  <c r="K293" i="1"/>
  <c r="K295" i="1"/>
  <c r="K296" i="1"/>
  <c r="K298" i="1"/>
  <c r="K300" i="1"/>
  <c r="K302" i="1"/>
  <c r="K301" i="1"/>
  <c r="K304" i="1"/>
  <c r="K305" i="1"/>
  <c r="K307" i="1"/>
  <c r="K308" i="1"/>
  <c r="K309" i="1"/>
  <c r="K310" i="1"/>
  <c r="K311" i="1"/>
  <c r="K313" i="1"/>
  <c r="K314" i="1"/>
  <c r="K315" i="1"/>
  <c r="K317" i="1"/>
  <c r="K318" i="1"/>
  <c r="K320" i="1"/>
  <c r="K321" i="1"/>
  <c r="K322" i="1"/>
  <c r="K323" i="1"/>
  <c r="K324" i="1"/>
  <c r="K325" i="1"/>
  <c r="K326" i="1"/>
  <c r="K329" i="1"/>
  <c r="K330" i="1"/>
  <c r="K331" i="1"/>
  <c r="K332" i="1"/>
  <c r="K334" i="1"/>
  <c r="K335" i="1"/>
  <c r="K336" i="1"/>
  <c r="K337" i="1"/>
  <c r="K338" i="1"/>
  <c r="K340" i="1"/>
  <c r="K343" i="1"/>
  <c r="K348" i="1"/>
  <c r="K349" i="1"/>
  <c r="K350" i="1"/>
  <c r="K352" i="1"/>
  <c r="K353" i="1"/>
  <c r="K354" i="1"/>
  <c r="K355" i="1"/>
  <c r="K356" i="1"/>
  <c r="K358" i="1"/>
  <c r="K359" i="1"/>
  <c r="K360" i="1"/>
  <c r="K362" i="1"/>
  <c r="K363" i="1"/>
  <c r="K365" i="1"/>
  <c r="K367" i="1"/>
  <c r="K374" i="1"/>
  <c r="K368" i="1"/>
  <c r="K369" i="1"/>
  <c r="K371" i="1"/>
  <c r="K370" i="1"/>
  <c r="K375" i="1"/>
  <c r="K377" i="1"/>
  <c r="K376" i="1"/>
  <c r="K378" i="1"/>
  <c r="K379" i="1"/>
  <c r="K382" i="1"/>
  <c r="K383" i="1"/>
  <c r="K384" i="1"/>
  <c r="K386" i="1"/>
  <c r="K389" i="1"/>
  <c r="K390" i="1"/>
  <c r="K391" i="1"/>
  <c r="K392" i="1"/>
  <c r="K394" i="1"/>
  <c r="K395" i="1"/>
  <c r="K396" i="1"/>
  <c r="K397" i="1"/>
  <c r="K399" i="1"/>
  <c r="K400" i="1"/>
  <c r="K401" i="1"/>
  <c r="K404" i="1"/>
  <c r="K406" i="1"/>
  <c r="K407" i="1"/>
  <c r="K408" i="1"/>
  <c r="K412" i="1"/>
  <c r="K414" i="1"/>
  <c r="K418" i="1"/>
  <c r="K421" i="1"/>
  <c r="K422" i="1"/>
  <c r="K423" i="1"/>
  <c r="K424" i="1"/>
  <c r="K425" i="1"/>
  <c r="K426" i="1"/>
  <c r="K427" i="1"/>
  <c r="K428" i="1"/>
  <c r="K430" i="1"/>
  <c r="K431" i="1"/>
  <c r="K432" i="1"/>
  <c r="K434" i="1"/>
  <c r="K436" i="1"/>
  <c r="K437" i="1"/>
  <c r="K438" i="1"/>
  <c r="K442" i="1"/>
  <c r="K443" i="1"/>
  <c r="K444" i="1"/>
  <c r="K446" i="1"/>
  <c r="K454" i="1"/>
  <c r="K453" i="1"/>
  <c r="K458" i="1"/>
  <c r="K459" i="1"/>
  <c r="K456" i="1"/>
  <c r="K455" i="1"/>
  <c r="K460" i="1"/>
  <c r="K461" i="1"/>
  <c r="K462" i="1"/>
  <c r="K463" i="1"/>
  <c r="K464" i="1"/>
  <c r="K467" i="1"/>
  <c r="K466" i="1"/>
  <c r="K468" i="1"/>
  <c r="K469" i="1"/>
  <c r="K472" i="1"/>
  <c r="K473" i="1"/>
  <c r="K470" i="1"/>
  <c r="K471" i="1"/>
  <c r="K476" i="1"/>
  <c r="K478" i="1"/>
  <c r="K479" i="1"/>
  <c r="K483" i="1"/>
  <c r="K481" i="1"/>
  <c r="K482" i="1"/>
  <c r="K485" i="1"/>
  <c r="K487" i="1"/>
  <c r="K488" i="1"/>
  <c r="K492" i="1"/>
  <c r="K493" i="1"/>
  <c r="K494" i="1"/>
  <c r="K495" i="1"/>
  <c r="K496" i="1"/>
  <c r="K497" i="1"/>
  <c r="K498" i="1"/>
  <c r="K501" i="1"/>
  <c r="K502" i="1"/>
  <c r="K499" i="1"/>
  <c r="K510" i="1"/>
  <c r="K504" i="1"/>
  <c r="K506" i="1"/>
  <c r="K507" i="1"/>
  <c r="K508" i="1"/>
  <c r="K509" i="1"/>
  <c r="K511" i="1"/>
  <c r="K512" i="1"/>
  <c r="K513" i="1"/>
  <c r="K514" i="1"/>
  <c r="K515" i="1"/>
  <c r="K517" i="1"/>
  <c r="K518" i="1"/>
  <c r="K519" i="1"/>
  <c r="K520" i="1"/>
  <c r="K521" i="1"/>
  <c r="K523" i="1"/>
  <c r="K524" i="1"/>
  <c r="K525" i="1"/>
  <c r="K526" i="1"/>
  <c r="K527" i="1"/>
  <c r="K528" i="1"/>
  <c r="K529" i="1"/>
  <c r="K531" i="1"/>
  <c r="K530" i="1"/>
  <c r="K532" i="1"/>
  <c r="K534" i="1"/>
  <c r="K537" i="1"/>
  <c r="K539" i="1"/>
  <c r="K538" i="1"/>
  <c r="K542" i="1"/>
  <c r="K544" i="1"/>
  <c r="K545" i="1"/>
  <c r="K546" i="1"/>
  <c r="K547" i="1"/>
  <c r="K548" i="1"/>
  <c r="K549" i="1"/>
  <c r="G16" i="1" l="1"/>
  <c r="I16" i="1"/>
  <c r="G15" i="1"/>
  <c r="I15" i="1"/>
  <c r="G14" i="1"/>
  <c r="H8" i="1"/>
  <c r="J8" i="1" l="1"/>
  <c r="I20" i="1" l="1"/>
</calcChain>
</file>

<file path=xl/sharedStrings.xml><?xml version="1.0" encoding="utf-8"?>
<sst xmlns="http://schemas.openxmlformats.org/spreadsheetml/2006/main" count="2374" uniqueCount="618">
  <si>
    <t>Louvre</t>
  </si>
  <si>
    <t>Rosalie</t>
  </si>
  <si>
    <t>Viking</t>
  </si>
  <si>
    <t>Abba</t>
  </si>
  <si>
    <t>Ad Rem</t>
  </si>
  <si>
    <t>Albatros</t>
  </si>
  <si>
    <t>Angelique</t>
  </si>
  <si>
    <t>Avocado</t>
  </si>
  <si>
    <t>Ballade</t>
  </si>
  <si>
    <t>Banja Luka</t>
  </si>
  <si>
    <t>Barre Alta</t>
  </si>
  <si>
    <t>Bell Song</t>
  </si>
  <si>
    <t>Ben van Zanten</t>
  </si>
  <si>
    <t>Blue Diamond</t>
  </si>
  <si>
    <t>Buster</t>
  </si>
  <si>
    <t>Caramba</t>
  </si>
  <si>
    <t>Carnaval de Rio</t>
  </si>
  <si>
    <t>Carola</t>
  </si>
  <si>
    <t>Chato</t>
  </si>
  <si>
    <t>Cheers</t>
  </si>
  <si>
    <t>Christmas Dream</t>
  </si>
  <si>
    <t>Cilesta</t>
  </si>
  <si>
    <t>Columbus</t>
  </si>
  <si>
    <t>Deep Purple Rock</t>
  </si>
  <si>
    <t>Double Flag</t>
  </si>
  <si>
    <t>Dreamland</t>
  </si>
  <si>
    <t>Elsenburg</t>
  </si>
  <si>
    <t>Expression</t>
  </si>
  <si>
    <t>Ferrari</t>
  </si>
  <si>
    <t>First Class</t>
  </si>
  <si>
    <t>Furand</t>
  </si>
  <si>
    <t>Gabriella</t>
  </si>
  <si>
    <t>Gander's Rhapsody</t>
  </si>
  <si>
    <t>Golden Apeldoorn</t>
  </si>
  <si>
    <t>Golden Parade</t>
  </si>
  <si>
    <t>Golden Tycoon</t>
  </si>
  <si>
    <t>Gudoshnik Double</t>
  </si>
  <si>
    <t>Guus Papendrecht</t>
  </si>
  <si>
    <t>Helmar</t>
  </si>
  <si>
    <t>Hong Kong</t>
  </si>
  <si>
    <t>Hotspot</t>
  </si>
  <si>
    <t>Hunter</t>
  </si>
  <si>
    <t>Ice Lolly</t>
  </si>
  <si>
    <t>Ile de France</t>
  </si>
  <si>
    <t>Invader</t>
  </si>
  <si>
    <t>Irina</t>
  </si>
  <si>
    <t>Jacuzzi</t>
  </si>
  <si>
    <t>Jan van Nes</t>
  </si>
  <si>
    <t>Jefgenia</t>
  </si>
  <si>
    <t>Kadima</t>
  </si>
  <si>
    <t>Kay</t>
  </si>
  <si>
    <t>Kung Fu</t>
  </si>
  <si>
    <t>La Mancha</t>
  </si>
  <si>
    <t>Lalibela</t>
  </si>
  <si>
    <t>Lasergame</t>
  </si>
  <si>
    <t>Laura Fygi</t>
  </si>
  <si>
    <t>Lech Walesa</t>
  </si>
  <si>
    <t>Leo Visser</t>
  </si>
  <si>
    <t>Litouwen</t>
  </si>
  <si>
    <t>Luba</t>
  </si>
  <si>
    <t>Margarita</t>
  </si>
  <si>
    <t>Marit</t>
  </si>
  <si>
    <t>Match Maker</t>
  </si>
  <si>
    <t>Milkshake</t>
  </si>
  <si>
    <t>Minsk</t>
  </si>
  <si>
    <t>Molto Amata</t>
  </si>
  <si>
    <t>Monte Carlo</t>
  </si>
  <si>
    <t>Mrs. Medvedeva</t>
  </si>
  <si>
    <t>Negrita</t>
  </si>
  <si>
    <t>Negrita Double</t>
  </si>
  <si>
    <t>Nepal</t>
  </si>
  <si>
    <t>Oeral</t>
  </si>
  <si>
    <t>Northcap</t>
  </si>
  <si>
    <t>North Pole</t>
  </si>
  <si>
    <t>Oviedo</t>
  </si>
  <si>
    <t>Pallada</t>
  </si>
  <si>
    <t>Parade</t>
  </si>
  <si>
    <t>Pretty Princess</t>
  </si>
  <si>
    <t>Primavista</t>
  </si>
  <si>
    <t>Queen of  Night</t>
  </si>
  <si>
    <t>Rambo</t>
  </si>
  <si>
    <t>Red Baron</t>
  </si>
  <si>
    <t>Red Power</t>
  </si>
  <si>
    <t>Red Princess</t>
  </si>
  <si>
    <t>Red Westfrisian</t>
  </si>
  <si>
    <t>Rococo</t>
  </si>
  <si>
    <t>Rococo Double</t>
  </si>
  <si>
    <t>Russia</t>
  </si>
  <si>
    <t>Salmon van Eijk</t>
  </si>
  <si>
    <t>Seadov</t>
  </si>
  <si>
    <t>Shirley</t>
  </si>
  <si>
    <t>Smirnoff</t>
  </si>
  <si>
    <t>Spitfire</t>
  </si>
  <si>
    <t>Spring Green</t>
  </si>
  <si>
    <t>Striped Flag</t>
  </si>
  <si>
    <t>Strong Gold</t>
  </si>
  <si>
    <t>Supermodel</t>
  </si>
  <si>
    <t>Surrender</t>
  </si>
  <si>
    <t>Tanija</t>
  </si>
  <si>
    <t>Tirana</t>
  </si>
  <si>
    <t>Tresor</t>
  </si>
  <si>
    <t>Triple A</t>
  </si>
  <si>
    <t>Unique de France</t>
  </si>
  <si>
    <t>Update</t>
  </si>
  <si>
    <t>Vedi Napoli</t>
  </si>
  <si>
    <t>Verandi</t>
  </si>
  <si>
    <t>Verona</t>
  </si>
  <si>
    <t>Victor Mundi</t>
  </si>
  <si>
    <t>White Hero</t>
  </si>
  <si>
    <t>Yalena</t>
  </si>
  <si>
    <t>Yolly</t>
  </si>
  <si>
    <t>Zorro</t>
  </si>
  <si>
    <t>11/12</t>
  </si>
  <si>
    <t>12/+</t>
  </si>
  <si>
    <t>Кол-во луковиц в ящике</t>
  </si>
  <si>
    <t>Группа</t>
  </si>
  <si>
    <t>Разбор</t>
  </si>
  <si>
    <t>Цвет, характеристика</t>
  </si>
  <si>
    <t>€</t>
  </si>
  <si>
    <t>руб.*</t>
  </si>
  <si>
    <t>ЗАКАЗ, шт</t>
  </si>
  <si>
    <r>
      <t xml:space="preserve">Сумма заказа, </t>
    </r>
    <r>
      <rPr>
        <b/>
        <sz val="11"/>
        <color indexed="8"/>
        <rFont val="Calibri"/>
        <family val="2"/>
        <charset val="204"/>
      </rPr>
      <t>€</t>
    </r>
  </si>
  <si>
    <t>Для заполнения клиентом!</t>
  </si>
  <si>
    <t>Дата заказа</t>
  </si>
  <si>
    <t>Адрес  отгрузки</t>
  </si>
  <si>
    <t>Контактное лицо</t>
  </si>
  <si>
    <t>Примечание</t>
  </si>
  <si>
    <t xml:space="preserve">Луковицы тюльпанов                                                                            в промышленных ящиках                                                                            осень 2018                                    </t>
  </si>
  <si>
    <t>Для просмотра своего заказа отфильтруйте пустые ячейки.</t>
  </si>
  <si>
    <t>TT</t>
  </si>
  <si>
    <t>DET</t>
  </si>
  <si>
    <t>DLT</t>
  </si>
  <si>
    <t>DHT</t>
  </si>
  <si>
    <t>PT</t>
  </si>
  <si>
    <t>LT</t>
  </si>
  <si>
    <t>FT</t>
  </si>
  <si>
    <t>YY</t>
  </si>
  <si>
    <t>SET</t>
  </si>
  <si>
    <t>SLT</t>
  </si>
  <si>
    <t>DEF</t>
  </si>
  <si>
    <t>DFT</t>
  </si>
  <si>
    <t>VFT</t>
  </si>
  <si>
    <t>розовый</t>
  </si>
  <si>
    <t>красный</t>
  </si>
  <si>
    <t>оранжевый</t>
  </si>
  <si>
    <t>белый</t>
  </si>
  <si>
    <t>желтый</t>
  </si>
  <si>
    <t>желтый, махровый</t>
  </si>
  <si>
    <t>фиолетовый</t>
  </si>
  <si>
    <t>кремовый</t>
  </si>
  <si>
    <t>White Dream</t>
  </si>
  <si>
    <t>White Dynasty</t>
  </si>
  <si>
    <t>White Marvel</t>
  </si>
  <si>
    <t>White Master</t>
  </si>
  <si>
    <t>White Prince</t>
  </si>
  <si>
    <t>Purple Flag</t>
  </si>
  <si>
    <t>Purple Paeony</t>
  </si>
  <si>
    <t>Purple Prince</t>
  </si>
  <si>
    <t>Purple Raven</t>
  </si>
  <si>
    <t>Orange Juice</t>
  </si>
  <si>
    <t>Orange Princess</t>
  </si>
  <si>
    <t>Avignon Parrot</t>
  </si>
  <si>
    <t>Bright Parrot</t>
  </si>
  <si>
    <t>Cracker Parrot</t>
  </si>
  <si>
    <t>Flaming Parrot</t>
  </si>
  <si>
    <t>Salmon Parrot</t>
  </si>
  <si>
    <t>Наименование</t>
  </si>
  <si>
    <t>Antarctica</t>
  </si>
  <si>
    <t>кол-во, шт</t>
  </si>
  <si>
    <t>Сумма заказа, руб*</t>
  </si>
  <si>
    <t>Сумма заказа,€</t>
  </si>
  <si>
    <t>ИТОГО</t>
  </si>
  <si>
    <t>Наименовние фирмы     ( Ф.И.О.)</t>
  </si>
  <si>
    <t>Цена за шт при заказе до 4000 шт</t>
  </si>
  <si>
    <t xml:space="preserve">Цена за шт при заказе от 4000 шт </t>
  </si>
  <si>
    <t>Наш сайт www.aleksiya54.ru</t>
  </si>
  <si>
    <t>УВАЖАЕМЫЕ ПОКУПАТЕЛИ, помните, посадочный материал - это "живой" товар, поэтому мы оставляем за собой право на допустимый процент брака 2% на единовременную поставку товара.</t>
  </si>
  <si>
    <t xml:space="preserve">Заказы принимаются до  20 июня 2019 года. </t>
  </si>
  <si>
    <t>Срок поставки: сентябрь 2019 года</t>
  </si>
  <si>
    <t xml:space="preserve">Aafke </t>
  </si>
  <si>
    <t>Ace Pink</t>
  </si>
  <si>
    <t>Adore</t>
  </si>
  <si>
    <t>малиново-розовый</t>
  </si>
  <si>
    <t>Affare</t>
  </si>
  <si>
    <t>бело-пурпурный</t>
  </si>
  <si>
    <t>Akebono (Sun Rise)</t>
  </si>
  <si>
    <t>SUPER Tulips</t>
  </si>
  <si>
    <t>Alcatraz</t>
  </si>
  <si>
    <t>NEW TULIPS 2018</t>
  </si>
  <si>
    <t>Algarve</t>
  </si>
  <si>
    <t>Alibi</t>
  </si>
  <si>
    <t>Alison Bredley</t>
  </si>
  <si>
    <t>Alma Pavlovic</t>
  </si>
  <si>
    <t>Amadea</t>
  </si>
  <si>
    <t>BIG Tulips, Selection</t>
  </si>
  <si>
    <t>Andorra</t>
  </si>
  <si>
    <t>Andre Citroen</t>
  </si>
  <si>
    <t>красно-желтый</t>
  </si>
  <si>
    <t>Andre Kuipers</t>
  </si>
  <si>
    <t>Angela Merkel</t>
  </si>
  <si>
    <t>бордово-оранжевый</t>
  </si>
  <si>
    <t>бело- розовый</t>
  </si>
  <si>
    <t>Angola</t>
  </si>
  <si>
    <t>Anjesca</t>
  </si>
  <si>
    <t>красно-белый</t>
  </si>
  <si>
    <t>AnneMarie</t>
  </si>
  <si>
    <t xml:space="preserve">Antarctica </t>
  </si>
  <si>
    <t>Arific Fire</t>
  </si>
  <si>
    <t>Afrodite</t>
  </si>
  <si>
    <t>розово-оранжевый</t>
  </si>
  <si>
    <t>Apricot Impression</t>
  </si>
  <si>
    <t>абрикосовый</t>
  </si>
  <si>
    <t>Are de Triomphe (Louvre D Pink)</t>
  </si>
  <si>
    <t>сиреневый</t>
  </si>
  <si>
    <t>Argos</t>
  </si>
  <si>
    <t>Armada</t>
  </si>
  <si>
    <t>бордово-белый</t>
  </si>
  <si>
    <t>Armani</t>
  </si>
  <si>
    <t>Aucland</t>
  </si>
  <si>
    <t>Avantgarde</t>
  </si>
  <si>
    <t>Avenue</t>
  </si>
  <si>
    <t>светло-желтый</t>
  </si>
  <si>
    <t>Ballade Gold</t>
  </si>
  <si>
    <t>Ballade White</t>
  </si>
  <si>
    <t>Bangkok</t>
  </si>
  <si>
    <t xml:space="preserve">Barbados </t>
  </si>
  <si>
    <t xml:space="preserve">Barcelona </t>
  </si>
  <si>
    <t>Barcelona</t>
  </si>
  <si>
    <t>розово-пурпурный</t>
  </si>
  <si>
    <t>бледно-розовый</t>
  </si>
  <si>
    <t xml:space="preserve">Barcelona Beauty </t>
  </si>
  <si>
    <t xml:space="preserve">Beauty of White </t>
  </si>
  <si>
    <t>Beautytrend</t>
  </si>
  <si>
    <t>бело-малиновый</t>
  </si>
  <si>
    <t>бело-розовый</t>
  </si>
  <si>
    <t>Ben Fire</t>
  </si>
  <si>
    <t>Berini</t>
  </si>
  <si>
    <t>Bodybilder</t>
  </si>
  <si>
    <t>Bolroyal Pink</t>
  </si>
  <si>
    <t>Bombita</t>
  </si>
  <si>
    <t>Bourbon Street</t>
  </si>
  <si>
    <t>Bright Sun</t>
  </si>
  <si>
    <t>бордово-желтый</t>
  </si>
  <si>
    <t>Bulgari</t>
  </si>
  <si>
    <t>Bullit</t>
  </si>
  <si>
    <t>пурпурный</t>
  </si>
  <si>
    <t>розово-белый</t>
  </si>
  <si>
    <t>Cabanna</t>
  </si>
  <si>
    <t>Cadans</t>
  </si>
  <si>
    <t>Cacharel</t>
  </si>
  <si>
    <t>Cambridge</t>
  </si>
  <si>
    <t xml:space="preserve">Canasta </t>
  </si>
  <si>
    <t>Canberra</t>
  </si>
  <si>
    <t>Candy Prince</t>
  </si>
  <si>
    <t>светло-розовый</t>
  </si>
  <si>
    <t>светло-желтый красный</t>
  </si>
  <si>
    <t>Cape Town</t>
  </si>
  <si>
    <t>Candy Time</t>
  </si>
  <si>
    <t>Caractère</t>
  </si>
  <si>
    <t>бело-красный</t>
  </si>
  <si>
    <t>Cash</t>
  </si>
  <si>
    <t>Chacha</t>
  </si>
  <si>
    <t>Chantelle</t>
  </si>
  <si>
    <t>Charming Princess</t>
  </si>
  <si>
    <t>Chato Red</t>
  </si>
  <si>
    <t>Christmas Gift</t>
  </si>
  <si>
    <t>Choice</t>
  </si>
  <si>
    <t>Cincinati</t>
  </si>
  <si>
    <t xml:space="preserve">Circuit </t>
  </si>
  <si>
    <t>розовый-малиновый</t>
  </si>
  <si>
    <t>Clearwater</t>
  </si>
  <si>
    <t>красно-оранжевый</t>
  </si>
  <si>
    <t>Close Up</t>
  </si>
  <si>
    <t>Cognac</t>
  </si>
  <si>
    <t>малиновый</t>
  </si>
  <si>
    <t>11/11</t>
  </si>
  <si>
    <t>Conqueror</t>
  </si>
  <si>
    <t>фиолетово-белый</t>
  </si>
  <si>
    <t>Creme Fraiche</t>
  </si>
  <si>
    <t>Crossfire</t>
  </si>
  <si>
    <t>Crown Dinasty</t>
  </si>
  <si>
    <t>Cummins</t>
  </si>
  <si>
    <t>пурпурно-белый</t>
  </si>
  <si>
    <t>Curly Sue</t>
  </si>
  <si>
    <t>Curry</t>
  </si>
  <si>
    <t>Daan</t>
  </si>
  <si>
    <t>Dancing Queen</t>
  </si>
  <si>
    <t>малиново-белый</t>
  </si>
  <si>
    <t>Danija</t>
  </si>
  <si>
    <t>Darwi Snow</t>
  </si>
  <si>
    <t>Darwi Orange</t>
  </si>
  <si>
    <t>Davenport</t>
  </si>
  <si>
    <t>De Dijk</t>
  </si>
  <si>
    <t>Dea</t>
  </si>
  <si>
    <t>Delta Queen</t>
  </si>
  <si>
    <t>Delta Red</t>
  </si>
  <si>
    <t>Delta Storm</t>
  </si>
  <si>
    <t>Denmark</t>
  </si>
  <si>
    <t>Desirelle</t>
  </si>
  <si>
    <t>Destination</t>
  </si>
  <si>
    <t>Diamond Juhilee</t>
  </si>
  <si>
    <t xml:space="preserve">Dick Passchier </t>
  </si>
  <si>
    <t xml:space="preserve">Dior </t>
  </si>
  <si>
    <t>Dee Jay Parrot</t>
  </si>
  <si>
    <t>Djerba</t>
  </si>
  <si>
    <t>Doesjka</t>
  </si>
  <si>
    <t>розово-желтый</t>
  </si>
  <si>
    <t>Dot Com</t>
  </si>
  <si>
    <t>Double Flamming Parrot</t>
  </si>
  <si>
    <t>лимонно-красный</t>
  </si>
  <si>
    <t>Double Price</t>
  </si>
  <si>
    <t>Double Princess</t>
  </si>
  <si>
    <t>лиловый</t>
  </si>
  <si>
    <t>Double Touch</t>
  </si>
  <si>
    <t>Double Twist</t>
  </si>
  <si>
    <t>Doutze</t>
  </si>
  <si>
    <t>Dow Jones</t>
  </si>
  <si>
    <t>Down Town</t>
  </si>
  <si>
    <t>Dream Club</t>
  </si>
  <si>
    <t>Dream Touch</t>
  </si>
  <si>
    <t>Dutch Design</t>
  </si>
  <si>
    <t>Dynasty</t>
  </si>
  <si>
    <t>Eastwood</t>
  </si>
  <si>
    <t>Elena</t>
  </si>
  <si>
    <t>розово-сливочный</t>
  </si>
  <si>
    <t>Encore</t>
  </si>
  <si>
    <t>Endless Love</t>
  </si>
  <si>
    <t>Escape</t>
  </si>
  <si>
    <t>Esprit</t>
  </si>
  <si>
    <t xml:space="preserve">Esta Bonita </t>
  </si>
  <si>
    <t>Esta Bonita</t>
  </si>
  <si>
    <t xml:space="preserve">Fabio </t>
  </si>
  <si>
    <t>Felisidad</t>
  </si>
  <si>
    <t>Feline</t>
  </si>
  <si>
    <t xml:space="preserve">Finola </t>
  </si>
  <si>
    <t>нежно- розовый</t>
  </si>
  <si>
    <t>First Life</t>
  </si>
  <si>
    <t>First Star</t>
  </si>
  <si>
    <t>Flaming Club</t>
  </si>
  <si>
    <t>бело-желтый</t>
  </si>
  <si>
    <t>Flaming Evita</t>
  </si>
  <si>
    <t>Flaming Flag</t>
  </si>
  <si>
    <t>Flaming Margarita</t>
  </si>
  <si>
    <t>бело-фиолетовый</t>
  </si>
  <si>
    <t>Flash Point</t>
  </si>
  <si>
    <t>Flying Dragon</t>
  </si>
  <si>
    <t>Fort Knox</t>
  </si>
  <si>
    <t>Fortress</t>
  </si>
  <si>
    <t>Foxtrot</t>
  </si>
  <si>
    <t>Foxy Foxtrot</t>
  </si>
  <si>
    <t>персиковый</t>
  </si>
  <si>
    <t>Fun For Two</t>
  </si>
  <si>
    <t>Furand Purple</t>
  </si>
  <si>
    <t>Genua</t>
  </si>
  <si>
    <t>Gold Fish</t>
  </si>
  <si>
    <t>Golden Foxtrot</t>
  </si>
  <si>
    <t>Gomera</t>
  </si>
  <si>
    <t>Google</t>
  </si>
  <si>
    <t>зелено-белый</t>
  </si>
  <si>
    <t>Green Dance</t>
  </si>
  <si>
    <t>оранжево-красный</t>
  </si>
  <si>
    <t>Hakuun</t>
  </si>
  <si>
    <t xml:space="preserve">Hakuun </t>
  </si>
  <si>
    <t xml:space="preserve">Happy Generation </t>
  </si>
  <si>
    <t>Happy People</t>
  </si>
  <si>
    <t>Hawaii (Super Siesta)</t>
  </si>
  <si>
    <t>Heartbeat</t>
  </si>
  <si>
    <t>Heleen Valstar</t>
  </si>
  <si>
    <t>Hennie van de Most</t>
  </si>
  <si>
    <t>High Five</t>
  </si>
  <si>
    <t>Highway</t>
  </si>
  <si>
    <t>Hiker</t>
  </si>
  <si>
    <t xml:space="preserve">Holland Queen </t>
  </si>
  <si>
    <t>Homerun</t>
  </si>
  <si>
    <t>Honesty</t>
  </si>
  <si>
    <t xml:space="preserve">Honeymoon </t>
  </si>
  <si>
    <t>Horizon</t>
  </si>
  <si>
    <t>Hot Pants</t>
  </si>
  <si>
    <t>Huis ten Bosch</t>
  </si>
  <si>
    <t>Ice Age</t>
  </si>
  <si>
    <t>Ice Cream</t>
  </si>
  <si>
    <t>11/+</t>
  </si>
  <si>
    <t>желто-оранжевый</t>
  </si>
  <si>
    <t>Ice Rif</t>
  </si>
  <si>
    <t>Ice Wonder</t>
  </si>
  <si>
    <t>Icoon</t>
  </si>
  <si>
    <t>оранжево-желтый</t>
  </si>
  <si>
    <t>Iglo</t>
  </si>
  <si>
    <t>Illusionist</t>
  </si>
  <si>
    <t>Indiana</t>
  </si>
  <si>
    <t>Invitation</t>
  </si>
  <si>
    <t>Involve</t>
  </si>
  <si>
    <t>Irene Parrot</t>
  </si>
  <si>
    <t>фиолетово-розовый</t>
  </si>
  <si>
    <t>Ivanka</t>
  </si>
  <si>
    <t xml:space="preserve">Jan Buis </t>
  </si>
  <si>
    <t>Jan Buis</t>
  </si>
  <si>
    <t>красно-кремовый</t>
  </si>
  <si>
    <t>Jan Seignette</t>
  </si>
  <si>
    <t>Jan van Nes Parrot</t>
  </si>
  <si>
    <t>Joint Division</t>
  </si>
  <si>
    <t>малиново-желтый</t>
  </si>
  <si>
    <t>Jumbo Pink</t>
  </si>
  <si>
    <t>Kamaliya</t>
  </si>
  <si>
    <t>Kasia</t>
  </si>
  <si>
    <t>Katinka</t>
  </si>
  <si>
    <t>светло-пурпурный</t>
  </si>
  <si>
    <t>Kelly</t>
  </si>
  <si>
    <t>Kickstart</t>
  </si>
  <si>
    <t>Kikomachi</t>
  </si>
  <si>
    <t>Killing Love</t>
  </si>
  <si>
    <t>Kinga</t>
  </si>
  <si>
    <t>пурпурно-розовый</t>
  </si>
  <si>
    <t>Kisha</t>
  </si>
  <si>
    <t xml:space="preserve">розовый </t>
  </si>
  <si>
    <t>Kobla</t>
  </si>
  <si>
    <t>Korando</t>
  </si>
  <si>
    <t>Labrador</t>
  </si>
  <si>
    <t>Laptop</t>
  </si>
  <si>
    <t>Largo</t>
  </si>
  <si>
    <t>Leen van de Mark</t>
  </si>
  <si>
    <t>Liberstar</t>
  </si>
  <si>
    <t>розовый-сливочный</t>
  </si>
  <si>
    <t>Libretto Double</t>
  </si>
  <si>
    <t>Lima</t>
  </si>
  <si>
    <t>Limousaine</t>
  </si>
  <si>
    <t>Lions Glory</t>
  </si>
  <si>
    <t>Liverpool</t>
  </si>
  <si>
    <t>Lolyta</t>
  </si>
  <si>
    <t>Lornah</t>
  </si>
  <si>
    <t>фиолетово-малиновый</t>
  </si>
  <si>
    <t>Malaysia</t>
  </si>
  <si>
    <t>персиково-розовый</t>
  </si>
  <si>
    <t xml:space="preserve">Mango Charm </t>
  </si>
  <si>
    <t>Mariage</t>
  </si>
  <si>
    <t>Marie Jo</t>
  </si>
  <si>
    <t xml:space="preserve">Marvel Parrot </t>
  </si>
  <si>
    <t>Mascara</t>
  </si>
  <si>
    <t>темно-бордовый</t>
  </si>
  <si>
    <t xml:space="preserve">Mascotte </t>
  </si>
  <si>
    <t>Masha</t>
  </si>
  <si>
    <t>желто-малиновый</t>
  </si>
  <si>
    <t>Match</t>
  </si>
  <si>
    <t>Mazda</t>
  </si>
  <si>
    <t xml:space="preserve">Melrose </t>
  </si>
  <si>
    <t>Memphis</t>
  </si>
  <si>
    <t>Merlinda</t>
  </si>
  <si>
    <t>Mickey Chic</t>
  </si>
  <si>
    <t>кремово-желтый</t>
  </si>
  <si>
    <t>MillerTime</t>
  </si>
  <si>
    <t>Mistress</t>
  </si>
  <si>
    <t>Momotaro</t>
  </si>
  <si>
    <t>MonАmour</t>
  </si>
  <si>
    <t>Mondial</t>
  </si>
  <si>
    <t xml:space="preserve">Monsella </t>
  </si>
  <si>
    <t>желто-красный</t>
  </si>
  <si>
    <t>Monte Orange</t>
  </si>
  <si>
    <t>Montezuma</t>
  </si>
  <si>
    <t>Mustang</t>
  </si>
  <si>
    <t>бордовый</t>
  </si>
  <si>
    <t>Mysterious Parrot</t>
  </si>
  <si>
    <t xml:space="preserve">Neglige </t>
  </si>
  <si>
    <t>Negrita Parrot</t>
  </si>
  <si>
    <t>Negrita Picture</t>
  </si>
  <si>
    <t>New Santa</t>
  </si>
  <si>
    <t>Nikon</t>
  </si>
  <si>
    <t>Novi Sun</t>
  </si>
  <si>
    <t xml:space="preserve">Ontario </t>
  </si>
  <si>
    <t>Opportunuty</t>
  </si>
  <si>
    <t>Orca</t>
  </si>
  <si>
    <t>Outfit</t>
  </si>
  <si>
    <t>Oxford</t>
  </si>
  <si>
    <t>Ozon</t>
  </si>
  <si>
    <t>Palazzo</t>
  </si>
  <si>
    <t>темно-пурпурный</t>
  </si>
  <si>
    <t>Palmyra</t>
  </si>
  <si>
    <t>Panter</t>
  </si>
  <si>
    <t>Parrot King</t>
  </si>
  <si>
    <t>Parrot in Purple</t>
  </si>
  <si>
    <t>Pink Ardour</t>
  </si>
  <si>
    <t xml:space="preserve">Pink Flag </t>
  </si>
  <si>
    <t xml:space="preserve">Pink Impression </t>
  </si>
  <si>
    <t xml:space="preserve">Pink Twist </t>
  </si>
  <si>
    <t>Playgirl</t>
  </si>
  <si>
    <t>Popstar</t>
  </si>
  <si>
    <t xml:space="preserve">Power Play </t>
  </si>
  <si>
    <t>Pretty Love</t>
  </si>
  <si>
    <t>Pretty Lady</t>
  </si>
  <si>
    <t xml:space="preserve">Pretty Woman </t>
  </si>
  <si>
    <t>Primetime</t>
  </si>
  <si>
    <t>Prince Gold</t>
  </si>
  <si>
    <t>Prinses Catharina Amalia</t>
  </si>
  <si>
    <t xml:space="preserve">Prior </t>
  </si>
  <si>
    <t>Purple Crystal</t>
  </si>
  <si>
    <t>Purple Dream</t>
  </si>
  <si>
    <t xml:space="preserve">Purple Lady </t>
  </si>
  <si>
    <t>Purple Sky</t>
  </si>
  <si>
    <t xml:space="preserve">Queensday </t>
  </si>
  <si>
    <t>Queensland</t>
  </si>
  <si>
    <t>Rapid Ice</t>
  </si>
  <si>
    <t>Real Time</t>
  </si>
  <si>
    <t xml:space="preserve">Red Chato </t>
  </si>
  <si>
    <t>Red Chief</t>
  </si>
  <si>
    <t>Red Dress</t>
  </si>
  <si>
    <t xml:space="preserve">Red Gold </t>
  </si>
  <si>
    <t xml:space="preserve">Red Mark </t>
  </si>
  <si>
    <t>Red Raven</t>
  </si>
  <si>
    <t>Red Stone</t>
  </si>
  <si>
    <t>Renegade</t>
  </si>
  <si>
    <t xml:space="preserve">Reputation </t>
  </si>
  <si>
    <t>Request</t>
  </si>
  <si>
    <t>Rescure</t>
  </si>
  <si>
    <t>Reshef</t>
  </si>
  <si>
    <t xml:space="preserve">Residence </t>
  </si>
  <si>
    <t>Rigel</t>
  </si>
  <si>
    <t>Rimini (Daan 2)</t>
  </si>
  <si>
    <t xml:space="preserve">Rodeo Drive </t>
  </si>
  <si>
    <t xml:space="preserve">Roman Empire </t>
  </si>
  <si>
    <t>пурпурно-черный</t>
  </si>
  <si>
    <t xml:space="preserve">Ronaldo </t>
  </si>
  <si>
    <t xml:space="preserve">Rose Flag </t>
  </si>
  <si>
    <t>Rostov</t>
  </si>
  <si>
    <t xml:space="preserve">Royal Ten </t>
  </si>
  <si>
    <t>Royal Virgin</t>
  </si>
  <si>
    <t>Russian Princess</t>
  </si>
  <si>
    <t xml:space="preserve">Saigon </t>
  </si>
  <si>
    <t xml:space="preserve">Salmon </t>
  </si>
  <si>
    <t>лососевый</t>
  </si>
  <si>
    <t>Salmon Impression</t>
  </si>
  <si>
    <t>лососево-оранжевый</t>
  </si>
  <si>
    <t>Sambuca</t>
  </si>
  <si>
    <t>Sandor</t>
  </si>
  <si>
    <t>Sanne</t>
  </si>
  <si>
    <t xml:space="preserve">Santander </t>
  </si>
  <si>
    <t xml:space="preserve">Scarlet Verona </t>
  </si>
  <si>
    <t>Sealfie</t>
  </si>
  <si>
    <t>Shirley Double</t>
  </si>
  <si>
    <t>Snowcase</t>
  </si>
  <si>
    <t>Siesta</t>
  </si>
  <si>
    <t>Sinfonie (Kenzo)</t>
  </si>
  <si>
    <t>Sissi</t>
  </si>
  <si>
    <t>Sky Cruiser</t>
  </si>
  <si>
    <t xml:space="preserve">Snow Crystal </t>
  </si>
  <si>
    <t xml:space="preserve">Snow Lady </t>
  </si>
  <si>
    <t>Snow Planet</t>
  </si>
  <si>
    <t xml:space="preserve">Snowboard </t>
  </si>
  <si>
    <t xml:space="preserve">Snowhill </t>
  </si>
  <si>
    <t xml:space="preserve">Stargazer </t>
  </si>
  <si>
    <t>Striped Dress</t>
  </si>
  <si>
    <t>сливочно-красный</t>
  </si>
  <si>
    <t xml:space="preserve">Strong Fire </t>
  </si>
  <si>
    <t>10/11</t>
  </si>
  <si>
    <t xml:space="preserve">Strong Love </t>
  </si>
  <si>
    <t xml:space="preserve">Strong Power </t>
  </si>
  <si>
    <t>Strong Rocket</t>
  </si>
  <si>
    <t>Sugar Flag</t>
  </si>
  <si>
    <t>Sugar Prince</t>
  </si>
  <si>
    <t>Sunbeam (fragrance)</t>
  </si>
  <si>
    <t xml:space="preserve">Sunbelt </t>
  </si>
  <si>
    <t xml:space="preserve">Sunny Prince </t>
  </si>
  <si>
    <t>оранжево-розовый</t>
  </si>
  <si>
    <t>Sunrise Dinasty (Lava D)</t>
  </si>
  <si>
    <t>Super Parrot</t>
  </si>
  <si>
    <t>Supri Erotic</t>
  </si>
  <si>
    <t>Sweet Simone</t>
  </si>
  <si>
    <t>Talent</t>
  </si>
  <si>
    <t>Tansu Ciller</t>
  </si>
  <si>
    <t>Tarzan</t>
  </si>
  <si>
    <t>Thijs Boots</t>
  </si>
  <si>
    <t>Time Out</t>
  </si>
  <si>
    <t>Timeless</t>
  </si>
  <si>
    <t xml:space="preserve">Tom Pouce </t>
  </si>
  <si>
    <t>желто-розовый</t>
  </si>
  <si>
    <t>Trick</t>
  </si>
  <si>
    <t>Trijntje Oosterhuis</t>
  </si>
  <si>
    <t>Tropicana</t>
  </si>
  <si>
    <t>Universum</t>
  </si>
  <si>
    <t>Valery Gergiev</t>
  </si>
  <si>
    <t>Van Eijk</t>
  </si>
  <si>
    <t>Vania</t>
  </si>
  <si>
    <t>Vaya Con Dios</t>
  </si>
  <si>
    <t>Verona Sunrise</t>
  </si>
  <si>
    <t>Versace</t>
  </si>
  <si>
    <t xml:space="preserve"> бордовый</t>
  </si>
  <si>
    <t>Vesna</t>
  </si>
  <si>
    <t>красно-малиновый</t>
  </si>
  <si>
    <t>Voque</t>
  </si>
  <si>
    <t>Whispering Dream</t>
  </si>
  <si>
    <t>White Heart</t>
  </si>
  <si>
    <t xml:space="preserve">White Liberstar </t>
  </si>
  <si>
    <t>White Mountain</t>
  </si>
  <si>
    <t>White Touch</t>
  </si>
  <si>
    <t>World Frendship</t>
  </si>
  <si>
    <t>Worldbowl</t>
  </si>
  <si>
    <t>World's Favourite</t>
  </si>
  <si>
    <t xml:space="preserve">World's Favourite </t>
  </si>
  <si>
    <t>World's Fire (Red)</t>
  </si>
  <si>
    <t xml:space="preserve">World Peace </t>
  </si>
  <si>
    <t>Wow</t>
  </si>
  <si>
    <t xml:space="preserve">Yellow Crown </t>
  </si>
  <si>
    <t xml:space="preserve">Yellow Flight </t>
  </si>
  <si>
    <t>Yellow Valery</t>
  </si>
  <si>
    <t>NEW TULIPS 2019</t>
  </si>
  <si>
    <t>NEW TULIPS 2020</t>
  </si>
  <si>
    <t xml:space="preserve">*Цены в рублях действительны при курсе евро </t>
  </si>
  <si>
    <t>В случае отсутствия в прайсе нужного Вам сорта или разбора, запрашивайте цену в индивидуальном порядке.</t>
  </si>
  <si>
    <t>Претензии по качеству и количеству  принимаются в письменном виде в течении 3-дней со дня получения. В претензии должна быть указана информация: причина претензии, описание сортов, номер партии и количество, с приложением фото!</t>
  </si>
  <si>
    <t>Все цены в прайс-листе предварительные, в случае изменений на рынке, цены могут быть скорректированы в любой момент без дополнительного уведомления. Заказ считается утвержденным только после официального подтверждения. Все изменения в заказе будут внесены, только после согласования с клиентом по электронной почте или по факсу.</t>
  </si>
  <si>
    <t>Минимальный заказ одного сорта:</t>
  </si>
  <si>
    <t>размер 12/+ 500штук</t>
  </si>
  <si>
    <t>размер 11/12 750штук</t>
  </si>
  <si>
    <r>
      <rPr>
        <b/>
        <u/>
        <sz val="11"/>
        <rFont val="Times New Roman"/>
        <family val="1"/>
        <charset val="204"/>
      </rPr>
      <t>Стоимость охлаждения:</t>
    </r>
    <r>
      <rPr>
        <b/>
        <sz val="11"/>
        <rFont val="Times New Roman"/>
        <family val="1"/>
        <charset val="204"/>
      </rPr>
      <t xml:space="preserve"> Размер 12/+ 7евро за 1000 шт. Размер 11/12 +7евро за 1000 шт. Температурный датчик +35евро. Продавец оставляет за собой право вносить корректировки в данные условия. В случае изменений условий или изменений в заказе, покупатель будет проинформирован в письменном виде или по электронной почте.</t>
    </r>
  </si>
  <si>
    <t xml:space="preserve">Возможна отправка луковиц тюльпанов  в любой город России транспортными компаниями: "Энергия", "Деловые Линии", "Автотрейдинг", "ЖелДорЭкспедиция". Доставка до терминала ТК платная! Пожалуйста, указывайте полностью данные для доставки!  (доставка за счет покупателя). </t>
  </si>
  <si>
    <t>РАЗМЕР ящика: 60х40х23 (см)</t>
  </si>
  <si>
    <t>Цветочный Дворик "АЛЕКСиЯ"</t>
  </si>
  <si>
    <t>Внимание! Предоплата производится в рублях по курсу ЦБ РФ на день оплаты по следующей схеме   : 30% от суммы заказа до 20 июня 2019 г, остальные 70% за 2 недели до отправки товара из Голландии (ориентировочно до 20 августа 2019 года). 
Своевременный заказ и внесение  предоплаты гарантирует максимальное выполнение заказа. Условия оплаты будут фиксированы в инвойсе.</t>
  </si>
  <si>
    <t xml:space="preserve">ПОСТАВЩИК ПОСАДОЧНОГО МАТЕРИАЛА </t>
  </si>
  <si>
    <t>HAAKMAN FLOWERBULBS B.V. (НИДЕРЛАНДЫ)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</si>
</sst>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i/>
      <sz val="10"/>
      <color indexed="10"/>
      <name val="Arial"/>
      <family val="2"/>
      <charset val="204"/>
    </font>
    <font>
      <b/>
      <i/>
      <sz val="8"/>
      <name val="Arial Cyr"/>
      <family val="2"/>
      <charset val="204"/>
    </font>
    <font>
      <b/>
      <i/>
      <sz val="8"/>
      <name val="Arial"/>
      <family val="2"/>
      <charset val="204"/>
    </font>
    <font>
      <sz val="8"/>
      <name val="Arial Cyr"/>
      <charset val="204"/>
    </font>
    <font>
      <b/>
      <sz val="9"/>
      <color indexed="10"/>
      <name val="Arial"/>
      <family val="2"/>
      <charset val="204"/>
    </font>
    <font>
      <sz val="9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b/>
      <u/>
      <sz val="8"/>
      <color rgb="FF0000FF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rgb="FF00206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color rgb="FF0000FF"/>
      <name val="Arial"/>
      <family val="2"/>
      <charset val="204"/>
    </font>
    <font>
      <b/>
      <i/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rgb="FFFFC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</font>
    <font>
      <b/>
      <sz val="10"/>
      <color theme="3"/>
      <name val="Times New Roman"/>
      <family val="1"/>
    </font>
    <font>
      <b/>
      <i/>
      <sz val="10"/>
      <color theme="3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3" fillId="0" borderId="0"/>
    <xf numFmtId="9" fontId="32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0" fontId="4" fillId="0" borderId="1" xfId="0" applyFont="1" applyFill="1" applyBorder="1"/>
    <xf numFmtId="0" fontId="6" fillId="0" borderId="1" xfId="0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/>
    <xf numFmtId="0" fontId="0" fillId="0" borderId="1" xfId="0" applyFont="1" applyBorder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/>
    <xf numFmtId="0" fontId="1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/>
    <xf numFmtId="0" fontId="20" fillId="0" borderId="0" xfId="0" applyFont="1" applyAlignment="1" applyProtection="1"/>
    <xf numFmtId="0" fontId="20" fillId="0" borderId="0" xfId="0" applyFont="1" applyProtection="1"/>
    <xf numFmtId="0" fontId="0" fillId="0" borderId="0" xfId="0" applyFill="1" applyAlignment="1">
      <alignment horizontal="right"/>
    </xf>
    <xf numFmtId="0" fontId="0" fillId="3" borderId="0" xfId="0" applyFill="1"/>
    <xf numFmtId="0" fontId="22" fillId="3" borderId="0" xfId="0" applyFont="1" applyFill="1"/>
    <xf numFmtId="0" fontId="24" fillId="0" borderId="0" xfId="0" applyFont="1" applyFill="1"/>
    <xf numFmtId="0" fontId="15" fillId="0" borderId="0" xfId="0" applyFont="1" applyBorder="1" applyAlignment="1">
      <alignment horizontal="left" vertical="top" wrapText="1"/>
    </xf>
    <xf numFmtId="0" fontId="21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 wrapText="1"/>
    </xf>
    <xf numFmtId="0" fontId="26" fillId="0" borderId="3" xfId="0" applyFont="1" applyFill="1" applyBorder="1"/>
    <xf numFmtId="0" fontId="17" fillId="0" borderId="5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5" fillId="0" borderId="0" xfId="0" applyFont="1" applyFill="1" applyAlignment="1" applyProtection="1">
      <alignment horizontal="left" vertical="center" wrapText="1"/>
    </xf>
    <xf numFmtId="0" fontId="16" fillId="0" borderId="0" xfId="0" applyFont="1" applyBorder="1"/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7" fillId="2" borderId="1" xfId="0" applyFont="1" applyFill="1" applyBorder="1"/>
    <xf numFmtId="0" fontId="29" fillId="0" borderId="1" xfId="0" applyFont="1" applyFill="1" applyBorder="1"/>
    <xf numFmtId="0" fontId="28" fillId="0" borderId="0" xfId="0" applyFont="1"/>
    <xf numFmtId="0" fontId="7" fillId="5" borderId="9" xfId="0" applyFont="1" applyFill="1" applyBorder="1" applyAlignment="1"/>
    <xf numFmtId="0" fontId="7" fillId="5" borderId="10" xfId="0" applyFont="1" applyFill="1" applyBorder="1" applyAlignment="1"/>
    <xf numFmtId="0" fontId="7" fillId="5" borderId="11" xfId="0" applyFont="1" applyFill="1" applyBorder="1" applyAlignment="1"/>
    <xf numFmtId="0" fontId="31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14" fillId="2" borderId="1" xfId="0" applyFont="1" applyFill="1" applyBorder="1"/>
    <xf numFmtId="0" fontId="4" fillId="2" borderId="1" xfId="0" applyFont="1" applyFill="1" applyBorder="1"/>
    <xf numFmtId="0" fontId="0" fillId="2" borderId="1" xfId="0" applyFont="1" applyFill="1" applyBorder="1"/>
    <xf numFmtId="0" fontId="6" fillId="7" borderId="1" xfId="0" applyFont="1" applyFill="1" applyBorder="1" applyAlignment="1" applyProtection="1">
      <alignment vertical="center" wrapText="1"/>
    </xf>
    <xf numFmtId="49" fontId="6" fillId="7" borderId="1" xfId="0" applyNumberFormat="1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14" fillId="7" borderId="1" xfId="0" applyFont="1" applyFill="1" applyBorder="1"/>
    <xf numFmtId="0" fontId="4" fillId="7" borderId="1" xfId="0" applyFont="1" applyFill="1" applyBorder="1"/>
    <xf numFmtId="0" fontId="0" fillId="7" borderId="1" xfId="0" applyFont="1" applyFill="1" applyBorder="1"/>
    <xf numFmtId="0" fontId="6" fillId="6" borderId="1" xfId="0" applyFont="1" applyFill="1" applyBorder="1" applyAlignment="1" applyProtection="1">
      <alignment vertical="center" wrapText="1"/>
    </xf>
    <xf numFmtId="49" fontId="6" fillId="6" borderId="1" xfId="0" applyNumberFormat="1" applyFont="1" applyFill="1" applyBorder="1" applyAlignment="1" applyProtection="1">
      <alignment vertical="center" wrapText="1"/>
    </xf>
    <xf numFmtId="0" fontId="6" fillId="6" borderId="2" xfId="0" applyFont="1" applyFill="1" applyBorder="1" applyAlignment="1" applyProtection="1">
      <alignment vertical="center" wrapText="1"/>
    </xf>
    <xf numFmtId="0" fontId="14" fillId="6" borderId="1" xfId="0" applyFont="1" applyFill="1" applyBorder="1"/>
    <xf numFmtId="0" fontId="4" fillId="6" borderId="1" xfId="0" applyFont="1" applyFill="1" applyBorder="1"/>
    <xf numFmtId="0" fontId="0" fillId="6" borderId="1" xfId="0" applyFont="1" applyFill="1" applyBorder="1"/>
    <xf numFmtId="49" fontId="6" fillId="2" borderId="1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/>
    <xf numFmtId="0" fontId="6" fillId="4" borderId="1" xfId="0" applyFont="1" applyFill="1" applyBorder="1" applyAlignment="1" applyProtection="1">
      <alignment vertical="center" wrapText="1"/>
    </xf>
    <xf numFmtId="49" fontId="6" fillId="4" borderId="1" xfId="0" applyNumberFormat="1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14" fillId="4" borderId="1" xfId="0" applyFont="1" applyFill="1" applyBorder="1"/>
    <xf numFmtId="0" fontId="4" fillId="4" borderId="1" xfId="0" applyFont="1" applyFill="1" applyBorder="1"/>
    <xf numFmtId="0" fontId="0" fillId="4" borderId="1" xfId="0" applyFont="1" applyFill="1" applyBorder="1"/>
    <xf numFmtId="0" fontId="4" fillId="2" borderId="0" xfId="0" applyFont="1" applyFill="1"/>
    <xf numFmtId="49" fontId="4" fillId="0" borderId="1" xfId="0" applyNumberFormat="1" applyFont="1" applyFill="1" applyBorder="1"/>
    <xf numFmtId="9" fontId="6" fillId="0" borderId="1" xfId="4" applyFont="1" applyFill="1" applyBorder="1" applyAlignment="1" applyProtection="1">
      <alignment vertical="center" wrapText="1"/>
    </xf>
    <xf numFmtId="9" fontId="4" fillId="0" borderId="1" xfId="4" applyFont="1" applyFill="1" applyBorder="1"/>
    <xf numFmtId="9" fontId="4" fillId="0" borderId="0" xfId="4" applyFont="1" applyFill="1"/>
    <xf numFmtId="9" fontId="6" fillId="7" borderId="1" xfId="4" applyFont="1" applyFill="1" applyBorder="1" applyAlignment="1" applyProtection="1">
      <alignment vertical="center" wrapText="1"/>
    </xf>
    <xf numFmtId="9" fontId="4" fillId="7" borderId="1" xfId="4" applyFont="1" applyFill="1" applyBorder="1"/>
    <xf numFmtId="9" fontId="6" fillId="4" borderId="1" xfId="4" applyFont="1" applyFill="1" applyBorder="1" applyAlignment="1" applyProtection="1">
      <alignment vertical="center" wrapText="1"/>
    </xf>
    <xf numFmtId="9" fontId="4" fillId="4" borderId="1" xfId="4" applyFont="1" applyFill="1" applyBorder="1"/>
    <xf numFmtId="0" fontId="35" fillId="0" borderId="0" xfId="0" applyFont="1" applyAlignment="1" applyProtection="1"/>
    <xf numFmtId="0" fontId="3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2" fontId="38" fillId="0" borderId="1" xfId="0" applyNumberFormat="1" applyFont="1" applyFill="1" applyBorder="1"/>
    <xf numFmtId="2" fontId="38" fillId="2" borderId="1" xfId="0" applyNumberFormat="1" applyFont="1" applyFill="1" applyBorder="1"/>
    <xf numFmtId="2" fontId="38" fillId="7" borderId="1" xfId="0" applyNumberFormat="1" applyFont="1" applyFill="1" applyBorder="1"/>
    <xf numFmtId="2" fontId="38" fillId="6" borderId="1" xfId="0" applyNumberFormat="1" applyFont="1" applyFill="1" applyBorder="1"/>
    <xf numFmtId="2" fontId="38" fillId="4" borderId="1" xfId="0" applyNumberFormat="1" applyFont="1" applyFill="1" applyBorder="1"/>
    <xf numFmtId="0" fontId="38" fillId="2" borderId="1" xfId="0" applyFont="1" applyFill="1" applyBorder="1"/>
    <xf numFmtId="0" fontId="38" fillId="0" borderId="1" xfId="0" applyFont="1" applyFill="1" applyBorder="1"/>
    <xf numFmtId="0" fontId="38" fillId="7" borderId="1" xfId="0" applyFont="1" applyFill="1" applyBorder="1"/>
    <xf numFmtId="0" fontId="38" fillId="4" borderId="1" xfId="0" applyFont="1" applyFill="1" applyBorder="1"/>
    <xf numFmtId="0" fontId="38" fillId="6" borderId="1" xfId="0" applyFont="1" applyFill="1" applyBorder="1"/>
    <xf numFmtId="2" fontId="38" fillId="7" borderId="1" xfId="4" applyNumberFormat="1" applyFont="1" applyFill="1" applyBorder="1"/>
    <xf numFmtId="2" fontId="38" fillId="4" borderId="1" xfId="4" applyNumberFormat="1" applyFont="1" applyFill="1" applyBorder="1"/>
    <xf numFmtId="0" fontId="38" fillId="0" borderId="1" xfId="0" applyFont="1" applyFill="1" applyBorder="1" applyAlignment="1" applyProtection="1">
      <alignment horizontal="center" vertical="center" wrapText="1"/>
    </xf>
    <xf numFmtId="0" fontId="41" fillId="0" borderId="0" xfId="0" applyFont="1" applyFill="1"/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33" fillId="6" borderId="0" xfId="0" applyFont="1" applyFill="1" applyAlignment="1" applyProtection="1">
      <alignment horizontal="left" vertical="center" wrapText="1"/>
    </xf>
    <xf numFmtId="0" fontId="7" fillId="6" borderId="0" xfId="0" applyFont="1" applyFill="1" applyAlignment="1" applyProtection="1">
      <alignment horizontal="left" vertical="center" wrapText="1"/>
    </xf>
    <xf numFmtId="0" fontId="34" fillId="6" borderId="7" xfId="3" applyFont="1" applyFill="1" applyBorder="1" applyAlignment="1" applyProtection="1">
      <alignment horizontal="left" vertical="center" wrapText="1"/>
      <protection hidden="1"/>
    </xf>
    <xf numFmtId="0" fontId="34" fillId="6" borderId="0" xfId="3" applyFont="1" applyFill="1" applyBorder="1" applyAlignment="1" applyProtection="1">
      <alignment horizontal="left" vertical="center" wrapText="1"/>
      <protection hidden="1"/>
    </xf>
    <xf numFmtId="0" fontId="9" fillId="6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29" fillId="0" borderId="28" xfId="0" applyFont="1" applyBorder="1" applyAlignment="1"/>
    <xf numFmtId="0" fontId="30" fillId="0" borderId="3" xfId="0" applyFont="1" applyBorder="1" applyAlignment="1"/>
    <xf numFmtId="0" fontId="19" fillId="0" borderId="0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40" fillId="6" borderId="22" xfId="0" applyFont="1" applyFill="1" applyBorder="1" applyAlignment="1">
      <alignment horizontal="center" vertical="top" wrapText="1"/>
    </xf>
    <xf numFmtId="0" fontId="40" fillId="6" borderId="23" xfId="0" applyFont="1" applyFill="1" applyBorder="1" applyAlignment="1">
      <alignment horizontal="center" vertical="top" wrapText="1"/>
    </xf>
    <xf numFmtId="0" fontId="40" fillId="6" borderId="24" xfId="0" applyFont="1" applyFill="1" applyBorder="1" applyAlignment="1">
      <alignment horizontal="center" vertical="top" wrapText="1"/>
    </xf>
    <xf numFmtId="0" fontId="40" fillId="6" borderId="25" xfId="0" applyFont="1" applyFill="1" applyBorder="1" applyAlignment="1">
      <alignment horizontal="center" vertical="top" wrapText="1"/>
    </xf>
    <xf numFmtId="0" fontId="40" fillId="6" borderId="0" xfId="0" applyFont="1" applyFill="1" applyBorder="1" applyAlignment="1">
      <alignment horizontal="center" vertical="top" wrapText="1"/>
    </xf>
    <xf numFmtId="0" fontId="40" fillId="6" borderId="20" xfId="0" applyFont="1" applyFill="1" applyBorder="1" applyAlignment="1">
      <alignment horizontal="center" vertical="top" wrapText="1"/>
    </xf>
    <xf numFmtId="0" fontId="40" fillId="6" borderId="26" xfId="0" applyFont="1" applyFill="1" applyBorder="1" applyAlignment="1">
      <alignment horizontal="center" vertical="top" wrapText="1"/>
    </xf>
    <xf numFmtId="0" fontId="40" fillId="6" borderId="21" xfId="0" applyFont="1" applyFill="1" applyBorder="1" applyAlignment="1">
      <alignment horizontal="center" vertical="top" wrapText="1"/>
    </xf>
    <xf numFmtId="0" fontId="40" fillId="6" borderId="2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2" fillId="0" borderId="0" xfId="0" applyFont="1"/>
    <xf numFmtId="0" fontId="0" fillId="3" borderId="0" xfId="0" applyFont="1" applyFill="1"/>
    <xf numFmtId="0" fontId="43" fillId="0" borderId="0" xfId="0" applyFont="1"/>
    <xf numFmtId="0" fontId="44" fillId="0" borderId="0" xfId="0" applyFont="1" applyFill="1" applyBorder="1" applyAlignment="1">
      <alignment horizontal="left" vertical="top" wrapText="1"/>
    </xf>
    <xf numFmtId="0" fontId="45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5" fillId="7" borderId="0" xfId="0" applyFont="1" applyFill="1" applyBorder="1" applyAlignment="1">
      <alignment horizontal="left" vertical="top" wrapText="1"/>
    </xf>
    <xf numFmtId="0" fontId="46" fillId="4" borderId="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</cellXfs>
  <cellStyles count="5">
    <cellStyle name="0,0_x000d__x000a_NA_x000d__x000a_" xfId="1"/>
    <cellStyle name="Standaard_InkoopprijzenVorigeVersie" xfId="2"/>
    <cellStyle name="Обычный" xfId="0" builtinId="0"/>
    <cellStyle name="Обычный 6" xfId="3"/>
    <cellStyle name="Процентный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L569"/>
  <sheetViews>
    <sheetView tabSelected="1" view="pageBreakPreview" zoomScaleSheetLayoutView="100" workbookViewId="0">
      <selection activeCell="H10" sqref="H10"/>
    </sheetView>
  </sheetViews>
  <sheetFormatPr defaultRowHeight="18" customHeight="1" x14ac:dyDescent="0.25"/>
  <cols>
    <col min="1" max="1" width="31" style="8" customWidth="1"/>
    <col min="2" max="3" width="7.85546875" style="9" customWidth="1"/>
    <col min="4" max="4" width="22.7109375" style="8" bestFit="1" customWidth="1"/>
    <col min="5" max="5" width="10.5703125" style="8" customWidth="1"/>
    <col min="6" max="6" width="12.140625" style="11" customWidth="1"/>
    <col min="7" max="7" width="11.5703125" style="12" customWidth="1"/>
    <col min="8" max="8" width="12.42578125" style="11" customWidth="1"/>
    <col min="9" max="9" width="12.42578125" style="13" customWidth="1"/>
    <col min="10" max="11" width="11.5703125" style="8" customWidth="1"/>
    <col min="12" max="16384" width="9.140625" style="8"/>
  </cols>
  <sheetData>
    <row r="1" spans="1:12" s="18" customFormat="1" ht="15.75" thickBot="1" x14ac:dyDescent="0.3">
      <c r="A1" s="16"/>
      <c r="B1" s="17"/>
      <c r="D1" s="34"/>
      <c r="E1" s="34"/>
      <c r="F1" s="35"/>
      <c r="G1" s="35"/>
      <c r="H1" s="35"/>
      <c r="I1" s="35"/>
      <c r="J1" s="35"/>
      <c r="K1" s="35"/>
      <c r="L1" s="135"/>
    </row>
    <row r="2" spans="1:12" s="18" customFormat="1" ht="15" customHeight="1" x14ac:dyDescent="0.25">
      <c r="A2" s="79" t="s">
        <v>175</v>
      </c>
      <c r="B2" s="120" t="s">
        <v>127</v>
      </c>
      <c r="C2" s="121"/>
      <c r="D2" s="121"/>
      <c r="E2" s="122"/>
      <c r="G2" s="137" t="s">
        <v>616</v>
      </c>
      <c r="H2" s="137"/>
      <c r="I2" s="137"/>
      <c r="J2" s="138"/>
      <c r="K2" s="139" t="s">
        <v>186</v>
      </c>
      <c r="L2" s="140"/>
    </row>
    <row r="3" spans="1:12" s="18" customFormat="1" ht="15" customHeight="1" x14ac:dyDescent="0.25">
      <c r="A3" s="79" t="s">
        <v>614</v>
      </c>
      <c r="B3" s="123"/>
      <c r="C3" s="124"/>
      <c r="D3" s="124"/>
      <c r="E3" s="125"/>
      <c r="G3" s="137" t="s">
        <v>617</v>
      </c>
      <c r="H3" s="137"/>
      <c r="I3" s="137"/>
      <c r="J3" s="138"/>
      <c r="K3" s="141" t="s">
        <v>188</v>
      </c>
      <c r="L3" s="140"/>
    </row>
    <row r="4" spans="1:12" s="18" customFormat="1" ht="12.75" customHeight="1" x14ac:dyDescent="0.25">
      <c r="A4" s="16"/>
      <c r="B4" s="123"/>
      <c r="C4" s="124"/>
      <c r="D4" s="124"/>
      <c r="E4" s="125"/>
      <c r="J4" s="36"/>
      <c r="K4" s="142" t="s">
        <v>194</v>
      </c>
      <c r="L4" s="143"/>
    </row>
    <row r="5" spans="1:12" s="18" customFormat="1" ht="20.25" customHeight="1" thickBot="1" x14ac:dyDescent="0.3">
      <c r="A5" s="16"/>
      <c r="B5" s="126"/>
      <c r="C5" s="127"/>
      <c r="D5" s="127"/>
      <c r="E5" s="128"/>
      <c r="J5" s="36"/>
      <c r="K5" s="36"/>
      <c r="L5" s="135"/>
    </row>
    <row r="6" spans="1:12" s="18" customFormat="1" ht="13.5" customHeight="1" x14ac:dyDescent="0.25">
      <c r="A6" s="43"/>
      <c r="B6" s="25"/>
      <c r="D6" s="117"/>
      <c r="E6" s="117"/>
      <c r="F6" s="117"/>
      <c r="G6" s="117"/>
      <c r="H6" s="117"/>
      <c r="I6" s="117"/>
      <c r="J6" s="117"/>
      <c r="K6" s="117"/>
      <c r="L6" s="135"/>
    </row>
    <row r="7" spans="1:12" s="18" customFormat="1" ht="16.5" customHeight="1" x14ac:dyDescent="0.25">
      <c r="A7" s="80" t="s">
        <v>613</v>
      </c>
      <c r="B7" s="25"/>
      <c r="D7" s="36"/>
      <c r="E7" s="36"/>
      <c r="F7" s="36"/>
      <c r="G7" s="37" t="s">
        <v>168</v>
      </c>
      <c r="H7" s="118" t="s">
        <v>170</v>
      </c>
      <c r="I7" s="118"/>
      <c r="J7" s="118" t="s">
        <v>169</v>
      </c>
      <c r="K7" s="119"/>
      <c r="L7" s="135"/>
    </row>
    <row r="8" spans="1:12" s="18" customFormat="1" ht="21" customHeight="1" x14ac:dyDescent="0.35">
      <c r="A8" s="78" t="s">
        <v>608</v>
      </c>
      <c r="B8" s="20"/>
      <c r="C8" s="1"/>
      <c r="D8" s="21"/>
      <c r="E8" s="1"/>
      <c r="F8" s="39" t="s">
        <v>171</v>
      </c>
      <c r="G8" s="38">
        <f xml:space="preserve"> SUM(J14:J549)</f>
        <v>0</v>
      </c>
      <c r="H8" s="115">
        <f>SUM(K14:K549)</f>
        <v>0</v>
      </c>
      <c r="I8" s="116"/>
      <c r="J8" s="115">
        <f>H8*H10</f>
        <v>0</v>
      </c>
      <c r="K8" s="116"/>
      <c r="L8" s="135"/>
    </row>
    <row r="9" spans="1:12" s="22" customFormat="1" ht="18" customHeight="1" thickBot="1" x14ac:dyDescent="0.3">
      <c r="A9" s="27" t="s">
        <v>609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36"/>
    </row>
    <row r="10" spans="1:12" ht="18" customHeight="1" thickBot="1" x14ac:dyDescent="0.3">
      <c r="A10" s="33" t="s">
        <v>610</v>
      </c>
      <c r="B10" s="40" t="s">
        <v>604</v>
      </c>
      <c r="C10" s="41"/>
      <c r="D10" s="41"/>
      <c r="E10" s="41"/>
      <c r="F10" s="41"/>
      <c r="G10" s="42"/>
      <c r="H10" s="28">
        <v>74</v>
      </c>
      <c r="I10" s="24"/>
    </row>
    <row r="11" spans="1:12" ht="23.25" customHeight="1" x14ac:dyDescent="0.25">
      <c r="A11" s="94" t="s">
        <v>128</v>
      </c>
    </row>
    <row r="12" spans="1:12" ht="87.75" customHeight="1" x14ac:dyDescent="0.25">
      <c r="A12" s="131" t="s">
        <v>166</v>
      </c>
      <c r="B12" s="132" t="s">
        <v>116</v>
      </c>
      <c r="C12" s="132" t="s">
        <v>115</v>
      </c>
      <c r="D12" s="131" t="s">
        <v>117</v>
      </c>
      <c r="E12" s="129" t="s">
        <v>114</v>
      </c>
      <c r="F12" s="130" t="s">
        <v>173</v>
      </c>
      <c r="G12" s="130"/>
      <c r="H12" s="130" t="s">
        <v>174</v>
      </c>
      <c r="I12" s="130"/>
      <c r="J12" s="133" t="s">
        <v>120</v>
      </c>
      <c r="K12" s="129" t="s">
        <v>121</v>
      </c>
    </row>
    <row r="13" spans="1:12" s="7" customFormat="1" ht="14.25" customHeight="1" x14ac:dyDescent="0.25">
      <c r="A13" s="131"/>
      <c r="B13" s="132"/>
      <c r="C13" s="132"/>
      <c r="D13" s="131"/>
      <c r="E13" s="129"/>
      <c r="F13" s="14" t="s">
        <v>118</v>
      </c>
      <c r="G13" s="93" t="s">
        <v>119</v>
      </c>
      <c r="H13" s="14" t="s">
        <v>118</v>
      </c>
      <c r="I13" s="93" t="s">
        <v>119</v>
      </c>
      <c r="J13" s="134"/>
      <c r="K13" s="129"/>
    </row>
    <row r="14" spans="1:12" ht="18" customHeight="1" x14ac:dyDescent="0.25">
      <c r="A14" s="3" t="s">
        <v>179</v>
      </c>
      <c r="B14" s="3" t="s">
        <v>113</v>
      </c>
      <c r="C14" s="3" t="s">
        <v>129</v>
      </c>
      <c r="D14" s="3" t="s">
        <v>142</v>
      </c>
      <c r="E14" s="5">
        <v>500</v>
      </c>
      <c r="F14" s="15">
        <v>0.17</v>
      </c>
      <c r="G14" s="81">
        <f>F14*H10</f>
        <v>12.58</v>
      </c>
      <c r="H14" s="15">
        <v>0.16</v>
      </c>
      <c r="I14" s="81">
        <f>H14*H10</f>
        <v>11.84</v>
      </c>
      <c r="J14" s="2"/>
      <c r="K14" s="10">
        <f>IF(J14/E14=ROUND(J14/E14,0),IF(J14&gt;=4000,ROUND(H14*J14,2),ROUND(F14*J14,2)),"НЕВЕРНОЕ КОЛИЧЕСТВО")</f>
        <v>0</v>
      </c>
    </row>
    <row r="15" spans="1:12" ht="18" customHeight="1" x14ac:dyDescent="0.25">
      <c r="A15" s="3" t="s">
        <v>3</v>
      </c>
      <c r="B15" s="3" t="s">
        <v>113</v>
      </c>
      <c r="C15" s="3" t="s">
        <v>130</v>
      </c>
      <c r="D15" s="3" t="s">
        <v>143</v>
      </c>
      <c r="E15" s="5">
        <v>500</v>
      </c>
      <c r="F15" s="15">
        <v>0.18</v>
      </c>
      <c r="G15" s="81">
        <f>F15*H10</f>
        <v>13.32</v>
      </c>
      <c r="H15" s="15">
        <v>0.17</v>
      </c>
      <c r="I15" s="81">
        <f>H15*H10</f>
        <v>12.58</v>
      </c>
      <c r="J15" s="2"/>
      <c r="K15" s="10">
        <f t="shared" ref="K15:K44" si="0">IF(J15/E15=ROUND(J15/E15,0),IF(J15&gt;=4000,ROUND(H15*J15,2),ROUND(F15*J15,2)),"НЕВЕРНОЕ КОЛИЧЕСТВО")</f>
        <v>0</v>
      </c>
    </row>
    <row r="16" spans="1:12" ht="18" customHeight="1" x14ac:dyDescent="0.25">
      <c r="A16" s="3" t="s">
        <v>180</v>
      </c>
      <c r="B16" s="3" t="s">
        <v>113</v>
      </c>
      <c r="C16" s="3" t="s">
        <v>129</v>
      </c>
      <c r="D16" s="3" t="s">
        <v>142</v>
      </c>
      <c r="E16" s="5">
        <v>500</v>
      </c>
      <c r="F16" s="15">
        <v>0.19</v>
      </c>
      <c r="G16" s="81">
        <f>F16*H10</f>
        <v>14.06</v>
      </c>
      <c r="H16" s="15">
        <v>0.18</v>
      </c>
      <c r="I16" s="81">
        <f>H16*H10</f>
        <v>13.32</v>
      </c>
      <c r="J16" s="2"/>
      <c r="K16" s="10">
        <f t="shared" si="0"/>
        <v>0</v>
      </c>
    </row>
    <row r="17" spans="1:12" ht="18" customHeight="1" x14ac:dyDescent="0.25">
      <c r="A17" s="3" t="s">
        <v>4</v>
      </c>
      <c r="B17" s="3" t="s">
        <v>113</v>
      </c>
      <c r="C17" s="4" t="s">
        <v>132</v>
      </c>
      <c r="D17" s="3" t="s">
        <v>144</v>
      </c>
      <c r="E17" s="5">
        <v>500</v>
      </c>
      <c r="F17" s="15">
        <v>0.19</v>
      </c>
      <c r="G17" s="81">
        <f>F17*H10</f>
        <v>14.06</v>
      </c>
      <c r="H17" s="15">
        <v>0.18</v>
      </c>
      <c r="I17" s="81">
        <f>H17*H10</f>
        <v>13.32</v>
      </c>
      <c r="J17" s="2"/>
      <c r="K17" s="10">
        <f t="shared" si="0"/>
        <v>0</v>
      </c>
    </row>
    <row r="18" spans="1:12" ht="18" customHeight="1" x14ac:dyDescent="0.25">
      <c r="A18" s="3" t="s">
        <v>181</v>
      </c>
      <c r="B18" s="3" t="s">
        <v>113</v>
      </c>
      <c r="C18" s="4" t="s">
        <v>131</v>
      </c>
      <c r="D18" s="3" t="s">
        <v>182</v>
      </c>
      <c r="E18" s="5">
        <v>500</v>
      </c>
      <c r="F18" s="15">
        <v>0.24</v>
      </c>
      <c r="G18" s="81">
        <f>F18*H10</f>
        <v>17.759999999999998</v>
      </c>
      <c r="H18" s="15">
        <v>0.23</v>
      </c>
      <c r="I18" s="81">
        <f>H18*H10</f>
        <v>17.02</v>
      </c>
      <c r="J18" s="2"/>
      <c r="K18" s="10">
        <f t="shared" si="0"/>
        <v>0</v>
      </c>
    </row>
    <row r="19" spans="1:12" ht="18" customHeight="1" x14ac:dyDescent="0.25">
      <c r="A19" s="3" t="s">
        <v>183</v>
      </c>
      <c r="B19" s="3" t="s">
        <v>113</v>
      </c>
      <c r="C19" s="4" t="s">
        <v>129</v>
      </c>
      <c r="D19" s="3" t="s">
        <v>184</v>
      </c>
      <c r="E19" s="5">
        <v>500</v>
      </c>
      <c r="F19" s="15">
        <v>0.21</v>
      </c>
      <c r="G19" s="81">
        <f>F19*H10</f>
        <v>15.54</v>
      </c>
      <c r="H19" s="15">
        <v>0.2</v>
      </c>
      <c r="I19" s="81">
        <f>H19*H10</f>
        <v>14.8</v>
      </c>
      <c r="J19" s="2"/>
      <c r="K19" s="10">
        <f t="shared" si="0"/>
        <v>0</v>
      </c>
    </row>
    <row r="20" spans="1:12" ht="18" customHeight="1" x14ac:dyDescent="0.25">
      <c r="A20" s="3" t="s">
        <v>185</v>
      </c>
      <c r="B20" s="3" t="s">
        <v>113</v>
      </c>
      <c r="C20" s="3" t="s">
        <v>132</v>
      </c>
      <c r="D20" s="3" t="s">
        <v>146</v>
      </c>
      <c r="E20" s="5">
        <v>500</v>
      </c>
      <c r="F20" s="15">
        <v>0.2</v>
      </c>
      <c r="G20" s="81">
        <f>F20*H10</f>
        <v>14.8</v>
      </c>
      <c r="H20" s="15">
        <v>0.19</v>
      </c>
      <c r="I20" s="81">
        <f>ROUND(H20*$H$10*1.02,2)</f>
        <v>14.34</v>
      </c>
      <c r="J20" s="2"/>
      <c r="K20" s="10">
        <f t="shared" si="0"/>
        <v>0</v>
      </c>
    </row>
    <row r="21" spans="1:12" ht="18" customHeight="1" x14ac:dyDescent="0.25">
      <c r="A21" s="44" t="s">
        <v>5</v>
      </c>
      <c r="B21" s="44" t="s">
        <v>113</v>
      </c>
      <c r="C21" s="44" t="s">
        <v>129</v>
      </c>
      <c r="D21" s="44" t="s">
        <v>145</v>
      </c>
      <c r="E21" s="45">
        <v>500</v>
      </c>
      <c r="F21" s="46">
        <v>0.19</v>
      </c>
      <c r="G21" s="82">
        <f>F21*H10</f>
        <v>14.06</v>
      </c>
      <c r="H21" s="46">
        <v>0.18</v>
      </c>
      <c r="I21" s="82">
        <f>H21*H10</f>
        <v>13.32</v>
      </c>
      <c r="J21" s="47"/>
      <c r="K21" s="48">
        <f t="shared" si="0"/>
        <v>0</v>
      </c>
      <c r="L21" s="8" t="s">
        <v>186</v>
      </c>
    </row>
    <row r="22" spans="1:12" ht="18" customHeight="1" x14ac:dyDescent="0.25">
      <c r="A22" s="49" t="s">
        <v>187</v>
      </c>
      <c r="B22" s="49" t="s">
        <v>113</v>
      </c>
      <c r="C22" s="50" t="s">
        <v>129</v>
      </c>
      <c r="D22" s="49" t="s">
        <v>143</v>
      </c>
      <c r="E22" s="51">
        <v>500</v>
      </c>
      <c r="F22" s="52">
        <v>0.21</v>
      </c>
      <c r="G22" s="83">
        <f>F22*H10</f>
        <v>15.54</v>
      </c>
      <c r="H22" s="52">
        <v>0.2</v>
      </c>
      <c r="I22" s="83">
        <f>H22*H10</f>
        <v>14.8</v>
      </c>
      <c r="J22" s="53"/>
      <c r="K22" s="54">
        <f t="shared" si="0"/>
        <v>0</v>
      </c>
      <c r="L22" s="8" t="s">
        <v>188</v>
      </c>
    </row>
    <row r="23" spans="1:12" ht="18" customHeight="1" x14ac:dyDescent="0.25">
      <c r="A23" s="3" t="s">
        <v>189</v>
      </c>
      <c r="B23" s="3" t="s">
        <v>113</v>
      </c>
      <c r="C23" s="3" t="s">
        <v>129</v>
      </c>
      <c r="D23" s="3" t="s">
        <v>142</v>
      </c>
      <c r="E23" s="5">
        <v>500</v>
      </c>
      <c r="F23" s="15">
        <v>0.17</v>
      </c>
      <c r="G23" s="84">
        <f>F23*H10</f>
        <v>12.58</v>
      </c>
      <c r="H23" s="15">
        <v>0.16</v>
      </c>
      <c r="I23" s="84">
        <f>H23*H10</f>
        <v>11.84</v>
      </c>
      <c r="J23" s="2"/>
      <c r="K23" s="10">
        <f t="shared" si="0"/>
        <v>0</v>
      </c>
    </row>
    <row r="24" spans="1:12" ht="18" customHeight="1" x14ac:dyDescent="0.25">
      <c r="A24" s="44" t="s">
        <v>190</v>
      </c>
      <c r="B24" s="44" t="s">
        <v>113</v>
      </c>
      <c r="C24" s="44" t="s">
        <v>129</v>
      </c>
      <c r="D24" s="44" t="s">
        <v>142</v>
      </c>
      <c r="E24" s="45">
        <v>500</v>
      </c>
      <c r="F24" s="46">
        <v>0.17</v>
      </c>
      <c r="G24" s="82">
        <f>F24*H10</f>
        <v>12.58</v>
      </c>
      <c r="H24" s="46">
        <v>0.16</v>
      </c>
      <c r="I24" s="82">
        <f>H24*H10</f>
        <v>11.84</v>
      </c>
      <c r="J24" s="47"/>
      <c r="K24" s="48">
        <f t="shared" si="0"/>
        <v>0</v>
      </c>
      <c r="L24" s="8" t="s">
        <v>186</v>
      </c>
    </row>
    <row r="25" spans="1:12" ht="18" customHeight="1" x14ac:dyDescent="0.25">
      <c r="A25" s="44" t="s">
        <v>190</v>
      </c>
      <c r="B25" s="61" t="s">
        <v>112</v>
      </c>
      <c r="C25" s="61" t="s">
        <v>129</v>
      </c>
      <c r="D25" s="44" t="s">
        <v>142</v>
      </c>
      <c r="E25" s="45">
        <v>750</v>
      </c>
      <c r="F25" s="46">
        <v>0.16</v>
      </c>
      <c r="G25" s="82">
        <f>F25*H10</f>
        <v>11.84</v>
      </c>
      <c r="H25" s="46">
        <v>0.15</v>
      </c>
      <c r="I25" s="82">
        <f>H25*H10</f>
        <v>11.1</v>
      </c>
      <c r="J25" s="47"/>
      <c r="K25" s="48">
        <f t="shared" si="0"/>
        <v>0</v>
      </c>
      <c r="L25" s="8" t="s">
        <v>186</v>
      </c>
    </row>
    <row r="26" spans="1:12" ht="18" customHeight="1" x14ac:dyDescent="0.25">
      <c r="A26" s="55" t="s">
        <v>191</v>
      </c>
      <c r="B26" s="55" t="s">
        <v>113</v>
      </c>
      <c r="C26" s="56" t="s">
        <v>130</v>
      </c>
      <c r="D26" s="55" t="s">
        <v>148</v>
      </c>
      <c r="E26" s="57">
        <v>500</v>
      </c>
      <c r="F26" s="58">
        <v>0.22</v>
      </c>
      <c r="G26" s="84">
        <f>F26*H10</f>
        <v>16.28</v>
      </c>
      <c r="H26" s="58">
        <v>0.21</v>
      </c>
      <c r="I26" s="84">
        <f>H26*H10</f>
        <v>15.54</v>
      </c>
      <c r="J26" s="59"/>
      <c r="K26" s="10">
        <f t="shared" si="0"/>
        <v>0</v>
      </c>
    </row>
    <row r="27" spans="1:12" ht="18" customHeight="1" x14ac:dyDescent="0.25">
      <c r="A27" s="44" t="s">
        <v>192</v>
      </c>
      <c r="B27" s="44" t="s">
        <v>113</v>
      </c>
      <c r="C27" s="44" t="s">
        <v>129</v>
      </c>
      <c r="D27" s="44" t="s">
        <v>142</v>
      </c>
      <c r="E27" s="45">
        <v>500</v>
      </c>
      <c r="F27" s="46">
        <v>0.18</v>
      </c>
      <c r="G27" s="82">
        <f>F27*H10</f>
        <v>13.32</v>
      </c>
      <c r="H27" s="46">
        <v>0.17</v>
      </c>
      <c r="I27" s="82">
        <f>H27*H10</f>
        <v>12.58</v>
      </c>
      <c r="J27" s="47"/>
      <c r="K27" s="48">
        <f t="shared" si="0"/>
        <v>0</v>
      </c>
      <c r="L27" s="8" t="s">
        <v>186</v>
      </c>
    </row>
    <row r="28" spans="1:12" ht="18" customHeight="1" x14ac:dyDescent="0.25">
      <c r="A28" s="63" t="s">
        <v>193</v>
      </c>
      <c r="B28" s="64" t="s">
        <v>113</v>
      </c>
      <c r="C28" s="64" t="s">
        <v>129</v>
      </c>
      <c r="D28" s="63" t="s">
        <v>148</v>
      </c>
      <c r="E28" s="65">
        <v>500</v>
      </c>
      <c r="F28" s="66">
        <v>0.19</v>
      </c>
      <c r="G28" s="85">
        <f>F28*H10</f>
        <v>14.06</v>
      </c>
      <c r="H28" s="66">
        <v>0.18</v>
      </c>
      <c r="I28" s="85">
        <f>H28*H10</f>
        <v>13.32</v>
      </c>
      <c r="J28" s="67"/>
      <c r="K28" s="68">
        <f t="shared" si="0"/>
        <v>0</v>
      </c>
      <c r="L28" s="8" t="s">
        <v>194</v>
      </c>
    </row>
    <row r="29" spans="1:12" ht="18" customHeight="1" x14ac:dyDescent="0.25">
      <c r="A29" s="3" t="s">
        <v>195</v>
      </c>
      <c r="B29" s="3" t="s">
        <v>113</v>
      </c>
      <c r="C29" s="3" t="s">
        <v>129</v>
      </c>
      <c r="D29" s="3" t="s">
        <v>142</v>
      </c>
      <c r="E29" s="5">
        <v>500</v>
      </c>
      <c r="F29" s="15">
        <v>0.18</v>
      </c>
      <c r="G29" s="81">
        <f>F29*H10</f>
        <v>13.32</v>
      </c>
      <c r="H29" s="15">
        <v>0.17</v>
      </c>
      <c r="I29" s="81">
        <f>H29*H10</f>
        <v>12.58</v>
      </c>
      <c r="J29" s="2"/>
      <c r="K29" s="10">
        <f t="shared" si="0"/>
        <v>0</v>
      </c>
    </row>
    <row r="30" spans="1:12" ht="18" customHeight="1" x14ac:dyDescent="0.25">
      <c r="A30" s="3" t="s">
        <v>196</v>
      </c>
      <c r="B30" s="3" t="s">
        <v>113</v>
      </c>
      <c r="C30" s="3" t="s">
        <v>129</v>
      </c>
      <c r="D30" s="3" t="s">
        <v>197</v>
      </c>
      <c r="E30" s="5">
        <v>500</v>
      </c>
      <c r="F30" s="15">
        <v>0.18</v>
      </c>
      <c r="G30" s="81">
        <f>F30*H10</f>
        <v>13.32</v>
      </c>
      <c r="H30" s="15">
        <v>0.17</v>
      </c>
      <c r="I30" s="81">
        <f>H30*H10</f>
        <v>12.58</v>
      </c>
      <c r="J30" s="2"/>
      <c r="K30" s="10">
        <f t="shared" si="0"/>
        <v>0</v>
      </c>
    </row>
    <row r="31" spans="1:12" ht="18" customHeight="1" x14ac:dyDescent="0.25">
      <c r="A31" s="49" t="s">
        <v>198</v>
      </c>
      <c r="B31" s="49" t="s">
        <v>113</v>
      </c>
      <c r="C31" s="49" t="s">
        <v>129</v>
      </c>
      <c r="D31" s="49" t="s">
        <v>144</v>
      </c>
      <c r="E31" s="51">
        <v>500</v>
      </c>
      <c r="F31" s="52">
        <v>0.19</v>
      </c>
      <c r="G31" s="83">
        <f>F31*H10</f>
        <v>14.06</v>
      </c>
      <c r="H31" s="52">
        <v>0.18</v>
      </c>
      <c r="I31" s="83">
        <f>H31*H10</f>
        <v>13.32</v>
      </c>
      <c r="J31" s="53"/>
      <c r="K31" s="54">
        <f t="shared" si="0"/>
        <v>0</v>
      </c>
      <c r="L31" s="8" t="s">
        <v>188</v>
      </c>
    </row>
    <row r="32" spans="1:12" ht="18" customHeight="1" x14ac:dyDescent="0.25">
      <c r="A32" s="3" t="s">
        <v>199</v>
      </c>
      <c r="B32" s="3" t="s">
        <v>113</v>
      </c>
      <c r="C32" s="3" t="s">
        <v>129</v>
      </c>
      <c r="D32" s="3" t="s">
        <v>200</v>
      </c>
      <c r="E32" s="5">
        <v>500</v>
      </c>
      <c r="F32" s="15">
        <v>0.19</v>
      </c>
      <c r="G32" s="81">
        <f>F32*H10</f>
        <v>14.06</v>
      </c>
      <c r="H32" s="15">
        <v>0.18</v>
      </c>
      <c r="I32" s="81">
        <f>H32*H10</f>
        <v>13.32</v>
      </c>
      <c r="J32" s="2"/>
      <c r="K32" s="10">
        <f>IF(J32/E32=ROUND(J32/E32,0),IF(J32&gt;=4000,ROUND(H32*J32,2),ROUND(F32*J32,2)),"НЕВЕРНОЕ КОЛИЧЕСТВО")</f>
        <v>0</v>
      </c>
    </row>
    <row r="33" spans="1:12" ht="18" customHeight="1" x14ac:dyDescent="0.25">
      <c r="A33" s="3" t="s">
        <v>6</v>
      </c>
      <c r="B33" s="3" t="s">
        <v>113</v>
      </c>
      <c r="C33" s="3" t="s">
        <v>131</v>
      </c>
      <c r="D33" s="3" t="s">
        <v>201</v>
      </c>
      <c r="E33" s="5">
        <v>500</v>
      </c>
      <c r="F33" s="15">
        <v>0.2</v>
      </c>
      <c r="G33" s="81">
        <f>F33*H10</f>
        <v>14.8</v>
      </c>
      <c r="H33" s="15">
        <v>0.19</v>
      </c>
      <c r="I33" s="81">
        <f>H33*H10</f>
        <v>14.06</v>
      </c>
      <c r="J33" s="2"/>
      <c r="K33" s="10">
        <f t="shared" ref="K33:K36" si="1">IF(J33/E33=ROUND(J33/E33,0),IF(J33&gt;=4000,ROUND(H33*J33,2),ROUND(F33*J33,2)),"НЕВЕРНОЕ КОЛИЧЕСТВО")</f>
        <v>0</v>
      </c>
    </row>
    <row r="34" spans="1:12" ht="18" customHeight="1" x14ac:dyDescent="0.25">
      <c r="A34" s="49" t="s">
        <v>202</v>
      </c>
      <c r="B34" s="49" t="s">
        <v>113</v>
      </c>
      <c r="C34" s="50" t="s">
        <v>129</v>
      </c>
      <c r="D34" s="49" t="s">
        <v>148</v>
      </c>
      <c r="E34" s="51">
        <v>500</v>
      </c>
      <c r="F34" s="52">
        <v>0.18</v>
      </c>
      <c r="G34" s="83">
        <f>F34*H10</f>
        <v>13.32</v>
      </c>
      <c r="H34" s="52">
        <v>0.17</v>
      </c>
      <c r="I34" s="83">
        <f>H34*H10</f>
        <v>12.58</v>
      </c>
      <c r="J34" s="53"/>
      <c r="K34" s="54">
        <f t="shared" si="1"/>
        <v>0</v>
      </c>
      <c r="L34" s="8" t="s">
        <v>188</v>
      </c>
    </row>
    <row r="35" spans="1:12" ht="18" customHeight="1" x14ac:dyDescent="0.25">
      <c r="A35" s="49" t="s">
        <v>203</v>
      </c>
      <c r="B35" s="49" t="s">
        <v>113</v>
      </c>
      <c r="C35" s="50" t="s">
        <v>129</v>
      </c>
      <c r="D35" s="49" t="s">
        <v>148</v>
      </c>
      <c r="E35" s="51">
        <v>500</v>
      </c>
      <c r="F35" s="52">
        <v>0.18</v>
      </c>
      <c r="G35" s="83">
        <f>F35*H10</f>
        <v>13.32</v>
      </c>
      <c r="H35" s="52">
        <v>0.17</v>
      </c>
      <c r="I35" s="83">
        <f>H35*H10</f>
        <v>12.58</v>
      </c>
      <c r="J35" s="53"/>
      <c r="K35" s="54">
        <f t="shared" si="1"/>
        <v>0</v>
      </c>
      <c r="L35" s="8" t="s">
        <v>188</v>
      </c>
    </row>
    <row r="36" spans="1:12" ht="18" customHeight="1" x14ac:dyDescent="0.25">
      <c r="A36" s="55" t="s">
        <v>205</v>
      </c>
      <c r="B36" s="55" t="s">
        <v>113</v>
      </c>
      <c r="C36" s="56" t="s">
        <v>129</v>
      </c>
      <c r="D36" s="55" t="s">
        <v>204</v>
      </c>
      <c r="E36" s="57">
        <v>500</v>
      </c>
      <c r="F36" s="58">
        <v>0.25</v>
      </c>
      <c r="G36" s="84">
        <f>F36*H10</f>
        <v>18.5</v>
      </c>
      <c r="H36" s="58">
        <v>0.24</v>
      </c>
      <c r="I36" s="84">
        <f>H36*H10</f>
        <v>17.759999999999998</v>
      </c>
      <c r="J36" s="59"/>
      <c r="K36" s="62">
        <f t="shared" si="1"/>
        <v>0</v>
      </c>
    </row>
    <row r="37" spans="1:12" ht="18" customHeight="1" x14ac:dyDescent="0.25">
      <c r="A37" s="44" t="s">
        <v>167</v>
      </c>
      <c r="B37" s="44" t="s">
        <v>113</v>
      </c>
      <c r="C37" s="44" t="s">
        <v>129</v>
      </c>
      <c r="D37" s="44" t="s">
        <v>145</v>
      </c>
      <c r="E37" s="45">
        <v>500</v>
      </c>
      <c r="F37" s="46">
        <v>0.17</v>
      </c>
      <c r="G37" s="82">
        <f>F37*H10</f>
        <v>12.58</v>
      </c>
      <c r="H37" s="46">
        <v>0.16</v>
      </c>
      <c r="I37" s="82">
        <f>H37*H10</f>
        <v>11.84</v>
      </c>
      <c r="J37" s="47"/>
      <c r="K37" s="48">
        <f>IF(J37/E37=ROUND(J37/E37,0),IF(J37&gt;=2500,ROUND(H37*J37,2),ROUND(F37*J37,2)),"НЕВЕРНОЕ КОЛИЧЕСТВО")</f>
        <v>0</v>
      </c>
      <c r="L37" s="8" t="s">
        <v>186</v>
      </c>
    </row>
    <row r="38" spans="1:12" ht="18" customHeight="1" x14ac:dyDescent="0.25">
      <c r="A38" s="44" t="s">
        <v>206</v>
      </c>
      <c r="B38" s="61" t="s">
        <v>112</v>
      </c>
      <c r="C38" s="61" t="s">
        <v>129</v>
      </c>
      <c r="D38" s="44" t="s">
        <v>145</v>
      </c>
      <c r="E38" s="45">
        <v>750</v>
      </c>
      <c r="F38" s="46">
        <v>0.15</v>
      </c>
      <c r="G38" s="82">
        <f>F38*H10</f>
        <v>11.1</v>
      </c>
      <c r="H38" s="46">
        <v>0.14000000000000001</v>
      </c>
      <c r="I38" s="82">
        <f>H38*H10</f>
        <v>10.360000000000001</v>
      </c>
      <c r="J38" s="47"/>
      <c r="K38" s="48">
        <f>IF(J38/E38=ROUND(J38/E38,0),IF(J38&gt;=4000,ROUND(H38*J38,2),ROUND(F38*J38,2)),"НЕВЕРНОЕ КОЛИЧЕСТВО")</f>
        <v>0</v>
      </c>
      <c r="L38" s="8" t="s">
        <v>186</v>
      </c>
    </row>
    <row r="39" spans="1:12" ht="18" customHeight="1" x14ac:dyDescent="0.25">
      <c r="A39" s="49" t="s">
        <v>207</v>
      </c>
      <c r="B39" s="49" t="s">
        <v>113</v>
      </c>
      <c r="C39" s="50" t="s">
        <v>129</v>
      </c>
      <c r="D39" s="49" t="s">
        <v>143</v>
      </c>
      <c r="E39" s="51">
        <v>500</v>
      </c>
      <c r="F39" s="52">
        <v>0.21</v>
      </c>
      <c r="G39" s="83">
        <f>F39*H10</f>
        <v>15.54</v>
      </c>
      <c r="H39" s="52">
        <v>0.2</v>
      </c>
      <c r="I39" s="83">
        <f>H39*H10</f>
        <v>14.8</v>
      </c>
      <c r="J39" s="53"/>
      <c r="K39" s="54">
        <f>IF(J39/E39=ROUND(J39/E39,0),IF(J39&gt;=4000,ROUND(H39*J39,2),ROUND(F39*J39,2)),"НЕВЕРНОЕ КОЛИЧЕСТВО")</f>
        <v>0</v>
      </c>
      <c r="L39" s="8" t="s">
        <v>188</v>
      </c>
    </row>
    <row r="40" spans="1:12" ht="18" customHeight="1" x14ac:dyDescent="0.25">
      <c r="A40" s="55" t="s">
        <v>208</v>
      </c>
      <c r="B40" s="55" t="s">
        <v>113</v>
      </c>
      <c r="C40" s="56" t="s">
        <v>129</v>
      </c>
      <c r="D40" s="55" t="s">
        <v>209</v>
      </c>
      <c r="E40" s="57">
        <v>500</v>
      </c>
      <c r="F40" s="58">
        <v>0.16</v>
      </c>
      <c r="G40" s="84">
        <f>F40*H10</f>
        <v>11.84</v>
      </c>
      <c r="H40" s="58">
        <v>0.15</v>
      </c>
      <c r="I40" s="84">
        <f>H40*H10</f>
        <v>11.1</v>
      </c>
      <c r="J40" s="59"/>
      <c r="K40" s="60">
        <f>IF(J40/E40=ROUND(J40/E40,0),IF(J40&gt;=4000,ROUND(H40*J40,2),ROUND(F40*J40,2)),"НЕВЕРНОЕ КОЛИЧЕСТВО")</f>
        <v>0</v>
      </c>
    </row>
    <row r="41" spans="1:12" ht="18" customHeight="1" x14ac:dyDescent="0.25">
      <c r="A41" s="3" t="s">
        <v>210</v>
      </c>
      <c r="B41" s="3" t="s">
        <v>113</v>
      </c>
      <c r="C41" s="3" t="s">
        <v>132</v>
      </c>
      <c r="D41" s="3" t="s">
        <v>211</v>
      </c>
      <c r="E41" s="5">
        <v>500</v>
      </c>
      <c r="F41" s="15">
        <v>0.17</v>
      </c>
      <c r="G41" s="84">
        <f>F41*H10</f>
        <v>12.58</v>
      </c>
      <c r="H41" s="15">
        <v>0.16</v>
      </c>
      <c r="I41" s="84">
        <f>H41*H10</f>
        <v>11.84</v>
      </c>
      <c r="J41" s="2"/>
      <c r="K41" s="10">
        <f>IF(J41/E41=ROUND(J41/E41,0),IF(J41&gt;=2500,ROUND(H41*J41,2),ROUND(F41*J41,2)),"НЕВЕРНОЕ КОЛИЧЕСТВО")</f>
        <v>0</v>
      </c>
    </row>
    <row r="42" spans="1:12" ht="18" customHeight="1" x14ac:dyDescent="0.25">
      <c r="A42" s="49" t="s">
        <v>212</v>
      </c>
      <c r="B42" s="49" t="s">
        <v>113</v>
      </c>
      <c r="C42" s="50" t="s">
        <v>135</v>
      </c>
      <c r="D42" s="49" t="s">
        <v>142</v>
      </c>
      <c r="E42" s="51">
        <v>500</v>
      </c>
      <c r="F42" s="52">
        <v>0.23</v>
      </c>
      <c r="G42" s="83">
        <f>F42*H10</f>
        <v>17.02</v>
      </c>
      <c r="H42" s="52">
        <v>0.22</v>
      </c>
      <c r="I42" s="83">
        <f>H42*H10</f>
        <v>16.28</v>
      </c>
      <c r="J42" s="53"/>
      <c r="K42" s="54">
        <f>IF(J42/E42=ROUND(J42/E42,0),IF(J42&gt;=2500,ROUND(H42*J42,2),ROUND(F42*J42,2)),"НЕВЕРНОЕ КОЛИЧЕСТВО")</f>
        <v>0</v>
      </c>
      <c r="L42" s="8" t="s">
        <v>188</v>
      </c>
    </row>
    <row r="43" spans="1:12" ht="18" customHeight="1" x14ac:dyDescent="0.25">
      <c r="A43" s="63" t="s">
        <v>214</v>
      </c>
      <c r="B43" s="63" t="s">
        <v>113</v>
      </c>
      <c r="C43" s="64" t="s">
        <v>129</v>
      </c>
      <c r="D43" s="63" t="s">
        <v>213</v>
      </c>
      <c r="E43" s="65">
        <v>500</v>
      </c>
      <c r="F43" s="66">
        <v>0.21</v>
      </c>
      <c r="G43" s="85">
        <f>F43*H10</f>
        <v>15.54</v>
      </c>
      <c r="H43" s="66">
        <v>0.22</v>
      </c>
      <c r="I43" s="85">
        <f>H43*H10</f>
        <v>16.28</v>
      </c>
      <c r="J43" s="67"/>
      <c r="K43" s="68">
        <f t="shared" si="0"/>
        <v>0</v>
      </c>
      <c r="L43" s="8" t="s">
        <v>194</v>
      </c>
    </row>
    <row r="44" spans="1:12" ht="18" customHeight="1" x14ac:dyDescent="0.25">
      <c r="A44" s="55" t="s">
        <v>215</v>
      </c>
      <c r="B44" s="55" t="s">
        <v>113</v>
      </c>
      <c r="C44" s="56" t="s">
        <v>129</v>
      </c>
      <c r="D44" s="55" t="s">
        <v>216</v>
      </c>
      <c r="E44" s="57">
        <v>500</v>
      </c>
      <c r="F44" s="58">
        <v>0.21</v>
      </c>
      <c r="G44" s="84">
        <f>F44*H10</f>
        <v>15.54</v>
      </c>
      <c r="H44" s="58">
        <v>0.22</v>
      </c>
      <c r="I44" s="84">
        <f>H44*H10</f>
        <v>16.28</v>
      </c>
      <c r="J44" s="59"/>
      <c r="K44" s="10">
        <f t="shared" si="0"/>
        <v>0</v>
      </c>
    </row>
    <row r="45" spans="1:12" ht="18" customHeight="1" x14ac:dyDescent="0.25">
      <c r="A45" s="3" t="s">
        <v>217</v>
      </c>
      <c r="B45" s="3" t="s">
        <v>113</v>
      </c>
      <c r="C45" s="3" t="s">
        <v>129</v>
      </c>
      <c r="D45" s="3" t="s">
        <v>216</v>
      </c>
      <c r="E45" s="5">
        <v>500</v>
      </c>
      <c r="F45" s="15">
        <v>0.18</v>
      </c>
      <c r="G45" s="84">
        <f>F45*H10</f>
        <v>13.32</v>
      </c>
      <c r="H45" s="15">
        <v>0.17</v>
      </c>
      <c r="I45" s="84">
        <f>H45*H10</f>
        <v>12.58</v>
      </c>
      <c r="J45" s="2"/>
      <c r="K45" s="10">
        <f t="shared" ref="K45:K51" si="2">IF(J45/E45=ROUND(J45/E45,0),IF(J45&gt;=2500,ROUND(H45*J45,2),ROUND(F45*J45,2)),"НЕВЕРНОЕ КОЛИЧЕСТВО")</f>
        <v>0</v>
      </c>
    </row>
    <row r="46" spans="1:12" ht="18" customHeight="1" x14ac:dyDescent="0.25">
      <c r="A46" s="55" t="s">
        <v>218</v>
      </c>
      <c r="B46" s="3" t="s">
        <v>113</v>
      </c>
      <c r="C46" s="3" t="s">
        <v>129</v>
      </c>
      <c r="D46" s="55" t="s">
        <v>200</v>
      </c>
      <c r="E46" s="57">
        <v>500</v>
      </c>
      <c r="F46" s="58">
        <v>0.25</v>
      </c>
      <c r="G46" s="84">
        <f>F46*H10</f>
        <v>18.5</v>
      </c>
      <c r="H46" s="58">
        <v>0.24</v>
      </c>
      <c r="I46" s="84">
        <f>H46*H10</f>
        <v>17.759999999999998</v>
      </c>
      <c r="J46" s="59"/>
      <c r="K46" s="10">
        <f t="shared" si="2"/>
        <v>0</v>
      </c>
    </row>
    <row r="47" spans="1:12" ht="18" customHeight="1" x14ac:dyDescent="0.25">
      <c r="A47" s="44" t="s">
        <v>219</v>
      </c>
      <c r="B47" s="44" t="s">
        <v>113</v>
      </c>
      <c r="C47" s="44" t="s">
        <v>130</v>
      </c>
      <c r="D47" s="44" t="s">
        <v>149</v>
      </c>
      <c r="E47" s="45">
        <v>500</v>
      </c>
      <c r="F47" s="46">
        <v>0.21</v>
      </c>
      <c r="G47" s="82">
        <f>F47*H10</f>
        <v>15.54</v>
      </c>
      <c r="H47" s="46">
        <v>0.2</v>
      </c>
      <c r="I47" s="82">
        <f>H47*H10</f>
        <v>14.8</v>
      </c>
      <c r="J47" s="47"/>
      <c r="K47" s="48">
        <f t="shared" si="2"/>
        <v>0</v>
      </c>
      <c r="L47" s="8" t="s">
        <v>186</v>
      </c>
    </row>
    <row r="48" spans="1:12" ht="18" customHeight="1" x14ac:dyDescent="0.25">
      <c r="A48" s="44" t="s">
        <v>219</v>
      </c>
      <c r="B48" s="61" t="s">
        <v>112</v>
      </c>
      <c r="C48" s="44" t="s">
        <v>130</v>
      </c>
      <c r="D48" s="44" t="s">
        <v>149</v>
      </c>
      <c r="E48" s="45">
        <v>500</v>
      </c>
      <c r="F48" s="46">
        <v>0.19</v>
      </c>
      <c r="G48" s="82">
        <f>F48*H10</f>
        <v>14.06</v>
      </c>
      <c r="H48" s="46">
        <v>0.18</v>
      </c>
      <c r="I48" s="82">
        <f>H48*H10</f>
        <v>13.32</v>
      </c>
      <c r="J48" s="47"/>
      <c r="K48" s="48">
        <f t="shared" si="2"/>
        <v>0</v>
      </c>
      <c r="L48" s="8" t="s">
        <v>186</v>
      </c>
    </row>
    <row r="49" spans="1:12" ht="18" customHeight="1" x14ac:dyDescent="0.25">
      <c r="A49" s="3" t="s">
        <v>220</v>
      </c>
      <c r="B49" s="3" t="s">
        <v>113</v>
      </c>
      <c r="C49" s="3" t="s">
        <v>129</v>
      </c>
      <c r="D49" s="3" t="s">
        <v>143</v>
      </c>
      <c r="E49" s="5">
        <v>500</v>
      </c>
      <c r="F49" s="15">
        <v>0.19</v>
      </c>
      <c r="G49" s="84">
        <f>F49*H10</f>
        <v>14.06</v>
      </c>
      <c r="H49" s="15">
        <v>0.18</v>
      </c>
      <c r="I49" s="81">
        <f>H49*H10</f>
        <v>13.32</v>
      </c>
      <c r="J49" s="2"/>
      <c r="K49" s="10">
        <f t="shared" si="2"/>
        <v>0</v>
      </c>
    </row>
    <row r="50" spans="1:12" ht="18" customHeight="1" x14ac:dyDescent="0.25">
      <c r="A50" s="3" t="s">
        <v>161</v>
      </c>
      <c r="B50" s="3" t="s">
        <v>113</v>
      </c>
      <c r="C50" s="3" t="s">
        <v>133</v>
      </c>
      <c r="D50" s="3" t="s">
        <v>143</v>
      </c>
      <c r="E50" s="5">
        <v>500</v>
      </c>
      <c r="F50" s="15">
        <v>0.21</v>
      </c>
      <c r="G50" s="84">
        <f>F50*H10</f>
        <v>15.54</v>
      </c>
      <c r="H50" s="15">
        <v>0.2</v>
      </c>
      <c r="I50" s="81">
        <f>H50*H10</f>
        <v>14.8</v>
      </c>
      <c r="J50" s="2"/>
      <c r="K50" s="10">
        <f t="shared" si="2"/>
        <v>0</v>
      </c>
    </row>
    <row r="51" spans="1:12" ht="18" customHeight="1" x14ac:dyDescent="0.25">
      <c r="A51" s="3" t="s">
        <v>7</v>
      </c>
      <c r="B51" s="3" t="s">
        <v>113</v>
      </c>
      <c r="C51" s="3" t="s">
        <v>129</v>
      </c>
      <c r="D51" s="3" t="s">
        <v>221</v>
      </c>
      <c r="E51" s="5">
        <v>500</v>
      </c>
      <c r="F51" s="15">
        <v>0.18</v>
      </c>
      <c r="G51" s="84">
        <f>F51*H10</f>
        <v>13.32</v>
      </c>
      <c r="H51" s="15">
        <v>0.18</v>
      </c>
      <c r="I51" s="81">
        <f>H51*H11</f>
        <v>0</v>
      </c>
      <c r="J51" s="2"/>
      <c r="K51" s="10">
        <f t="shared" si="2"/>
        <v>0</v>
      </c>
    </row>
    <row r="52" spans="1:12" ht="18" customHeight="1" x14ac:dyDescent="0.25">
      <c r="A52" s="3" t="s">
        <v>8</v>
      </c>
      <c r="B52" s="3" t="s">
        <v>113</v>
      </c>
      <c r="C52" s="3" t="s">
        <v>134</v>
      </c>
      <c r="D52" s="3" t="s">
        <v>148</v>
      </c>
      <c r="E52" s="5">
        <v>500</v>
      </c>
      <c r="F52" s="15">
        <v>0.19</v>
      </c>
      <c r="G52" s="81">
        <f>F52*H10</f>
        <v>14.06</v>
      </c>
      <c r="H52" s="15">
        <v>0.18</v>
      </c>
      <c r="I52" s="81">
        <f>H52*H10</f>
        <v>13.32</v>
      </c>
      <c r="J52" s="2"/>
      <c r="K52" s="10">
        <f t="shared" ref="K52:K65" si="3">IF(J52/E52=ROUND(J52/E52,0),IF(J52&gt;=2500,ROUND(H52*J52,2),ROUND(F52*J52,2)),"НЕВЕРНОЕ КОЛИЧЕСТВО")</f>
        <v>0</v>
      </c>
    </row>
    <row r="53" spans="1:12" ht="18" customHeight="1" x14ac:dyDescent="0.25">
      <c r="A53" s="3" t="s">
        <v>222</v>
      </c>
      <c r="B53" s="3" t="s">
        <v>113</v>
      </c>
      <c r="C53" s="3" t="s">
        <v>134</v>
      </c>
      <c r="D53" s="3" t="s">
        <v>146</v>
      </c>
      <c r="E53" s="5">
        <v>500</v>
      </c>
      <c r="F53" s="15">
        <v>0.21</v>
      </c>
      <c r="G53" s="81">
        <f>F53*H10</f>
        <v>15.54</v>
      </c>
      <c r="H53" s="15">
        <v>0.2</v>
      </c>
      <c r="I53" s="81">
        <f>H53*H10</f>
        <v>14.8</v>
      </c>
      <c r="J53" s="2"/>
      <c r="K53" s="10">
        <f t="shared" si="3"/>
        <v>0</v>
      </c>
    </row>
    <row r="54" spans="1:12" ht="18" customHeight="1" x14ac:dyDescent="0.25">
      <c r="A54" s="3" t="s">
        <v>223</v>
      </c>
      <c r="B54" s="3" t="s">
        <v>113</v>
      </c>
      <c r="C54" s="3" t="s">
        <v>134</v>
      </c>
      <c r="D54" s="3" t="s">
        <v>145</v>
      </c>
      <c r="E54" s="5">
        <v>500</v>
      </c>
      <c r="F54" s="15">
        <v>0.21</v>
      </c>
      <c r="G54" s="81">
        <f>F54*H10</f>
        <v>15.54</v>
      </c>
      <c r="H54" s="15">
        <v>0.2</v>
      </c>
      <c r="I54" s="81">
        <f>H54*H10</f>
        <v>14.8</v>
      </c>
      <c r="J54" s="2"/>
      <c r="K54" s="10">
        <f t="shared" ref="K54:K55" si="4">IF(J54/E54=ROUND(J54/E54,0),IF(J54&gt;=2500,ROUND(H54*J54,2),ROUND(F54*J54,2)),"НЕВЕРНОЕ КОЛИЧЕСТВО")</f>
        <v>0</v>
      </c>
    </row>
    <row r="55" spans="1:12" ht="18" customHeight="1" x14ac:dyDescent="0.25">
      <c r="A55" s="3" t="s">
        <v>224</v>
      </c>
      <c r="B55" s="3" t="s">
        <v>113</v>
      </c>
      <c r="C55" s="3" t="s">
        <v>129</v>
      </c>
      <c r="D55" s="3" t="s">
        <v>197</v>
      </c>
      <c r="E55" s="5">
        <v>500</v>
      </c>
      <c r="F55" s="15">
        <v>0.18</v>
      </c>
      <c r="G55" s="81">
        <f>F55*H10</f>
        <v>13.32</v>
      </c>
      <c r="H55" s="15">
        <v>0.17</v>
      </c>
      <c r="I55" s="81">
        <f>H55*H10</f>
        <v>12.58</v>
      </c>
      <c r="J55" s="2"/>
      <c r="K55" s="10">
        <f t="shared" si="4"/>
        <v>0</v>
      </c>
    </row>
    <row r="56" spans="1:12" ht="18" customHeight="1" x14ac:dyDescent="0.25">
      <c r="A56" s="3" t="s">
        <v>9</v>
      </c>
      <c r="B56" s="3" t="s">
        <v>113</v>
      </c>
      <c r="C56" s="3" t="s">
        <v>132</v>
      </c>
      <c r="D56" s="3" t="s">
        <v>197</v>
      </c>
      <c r="E56" s="5">
        <v>500</v>
      </c>
      <c r="F56" s="15">
        <v>0.16</v>
      </c>
      <c r="G56" s="81">
        <f>F56*H10</f>
        <v>11.84</v>
      </c>
      <c r="H56" s="15">
        <v>0.15</v>
      </c>
      <c r="I56" s="81">
        <f>H56*H10</f>
        <v>11.1</v>
      </c>
      <c r="J56" s="2"/>
      <c r="K56" s="10">
        <f t="shared" si="3"/>
        <v>0</v>
      </c>
    </row>
    <row r="57" spans="1:12" ht="18" customHeight="1" x14ac:dyDescent="0.25">
      <c r="A57" s="3" t="s">
        <v>225</v>
      </c>
      <c r="B57" s="3" t="s">
        <v>113</v>
      </c>
      <c r="C57" s="3" t="s">
        <v>135</v>
      </c>
      <c r="D57" s="3" t="s">
        <v>143</v>
      </c>
      <c r="E57" s="5">
        <v>500</v>
      </c>
      <c r="F57" s="15">
        <v>0.24</v>
      </c>
      <c r="G57" s="81">
        <f>F57*H10</f>
        <v>17.759999999999998</v>
      </c>
      <c r="H57" s="15">
        <v>0.23</v>
      </c>
      <c r="I57" s="81">
        <f>H57*H10</f>
        <v>17.02</v>
      </c>
      <c r="J57" s="2"/>
      <c r="K57" s="10">
        <f t="shared" si="3"/>
        <v>0</v>
      </c>
    </row>
    <row r="58" spans="1:12" s="69" customFormat="1" ht="18" customHeight="1" x14ac:dyDescent="0.25">
      <c r="A58" s="44" t="s">
        <v>226</v>
      </c>
      <c r="B58" s="61" t="s">
        <v>112</v>
      </c>
      <c r="C58" s="61" t="s">
        <v>129</v>
      </c>
      <c r="D58" s="44" t="s">
        <v>228</v>
      </c>
      <c r="E58" s="45">
        <v>750</v>
      </c>
      <c r="F58" s="46">
        <v>0.19</v>
      </c>
      <c r="G58" s="82">
        <f>F58*H10</f>
        <v>14.06</v>
      </c>
      <c r="H58" s="46">
        <v>0.18</v>
      </c>
      <c r="I58" s="82">
        <f>H58*H10</f>
        <v>13.32</v>
      </c>
      <c r="J58" s="47"/>
      <c r="K58" s="48">
        <f t="shared" si="3"/>
        <v>0</v>
      </c>
      <c r="L58" s="69" t="s">
        <v>186</v>
      </c>
    </row>
    <row r="59" spans="1:12" s="69" customFormat="1" ht="18" customHeight="1" x14ac:dyDescent="0.25">
      <c r="A59" s="44" t="s">
        <v>227</v>
      </c>
      <c r="B59" s="44" t="s">
        <v>113</v>
      </c>
      <c r="C59" s="61" t="s">
        <v>129</v>
      </c>
      <c r="D59" s="44" t="s">
        <v>228</v>
      </c>
      <c r="E59" s="45">
        <v>500</v>
      </c>
      <c r="F59" s="46">
        <v>0.2</v>
      </c>
      <c r="G59" s="82">
        <f>F59*H10</f>
        <v>14.8</v>
      </c>
      <c r="H59" s="46">
        <v>0.19</v>
      </c>
      <c r="I59" s="82">
        <f>H59*H10</f>
        <v>14.06</v>
      </c>
      <c r="J59" s="47"/>
      <c r="K59" s="48">
        <f t="shared" si="3"/>
        <v>0</v>
      </c>
      <c r="L59" s="69" t="s">
        <v>186</v>
      </c>
    </row>
    <row r="60" spans="1:12" s="69" customFormat="1" ht="18" customHeight="1" x14ac:dyDescent="0.25">
      <c r="A60" s="44" t="s">
        <v>230</v>
      </c>
      <c r="B60" s="61" t="s">
        <v>112</v>
      </c>
      <c r="C60" s="61" t="s">
        <v>129</v>
      </c>
      <c r="D60" s="44" t="s">
        <v>229</v>
      </c>
      <c r="E60" s="45">
        <v>750</v>
      </c>
      <c r="F60" s="46">
        <v>0.19</v>
      </c>
      <c r="G60" s="82">
        <f>F60*H10</f>
        <v>14.06</v>
      </c>
      <c r="H60" s="46">
        <v>0.18</v>
      </c>
      <c r="I60" s="82">
        <f>H60*H10</f>
        <v>13.32</v>
      </c>
      <c r="J60" s="47"/>
      <c r="K60" s="48">
        <f t="shared" si="3"/>
        <v>0</v>
      </c>
      <c r="L60" s="69" t="s">
        <v>186</v>
      </c>
    </row>
    <row r="61" spans="1:12" s="69" customFormat="1" ht="18" customHeight="1" x14ac:dyDescent="0.25">
      <c r="A61" s="44" t="s">
        <v>230</v>
      </c>
      <c r="B61" s="44" t="s">
        <v>113</v>
      </c>
      <c r="C61" s="61" t="s">
        <v>129</v>
      </c>
      <c r="D61" s="44" t="s">
        <v>229</v>
      </c>
      <c r="E61" s="45">
        <v>500</v>
      </c>
      <c r="F61" s="46">
        <v>0.22</v>
      </c>
      <c r="G61" s="82">
        <f>F61*H10</f>
        <v>16.28</v>
      </c>
      <c r="H61" s="46">
        <v>0.21</v>
      </c>
      <c r="I61" s="82">
        <f>H61*H10</f>
        <v>15.54</v>
      </c>
      <c r="J61" s="47"/>
      <c r="K61" s="48">
        <f t="shared" si="3"/>
        <v>0</v>
      </c>
      <c r="L61" s="8" t="s">
        <v>186</v>
      </c>
    </row>
    <row r="62" spans="1:12" ht="18" customHeight="1" x14ac:dyDescent="0.25">
      <c r="A62" s="3" t="s">
        <v>10</v>
      </c>
      <c r="B62" s="3" t="s">
        <v>113</v>
      </c>
      <c r="C62" s="3" t="s">
        <v>132</v>
      </c>
      <c r="D62" s="3" t="s">
        <v>142</v>
      </c>
      <c r="E62" s="5">
        <v>500</v>
      </c>
      <c r="F62" s="15">
        <v>0.18</v>
      </c>
      <c r="G62" s="81">
        <f>F62*H10</f>
        <v>13.32</v>
      </c>
      <c r="H62" s="15">
        <v>0.17</v>
      </c>
      <c r="I62" s="81">
        <f>H62*H10</f>
        <v>12.58</v>
      </c>
      <c r="J62" s="2"/>
      <c r="K62" s="10">
        <f t="shared" si="3"/>
        <v>0</v>
      </c>
    </row>
    <row r="63" spans="1:12" ht="18" customHeight="1" x14ac:dyDescent="0.25">
      <c r="A63" s="3" t="s">
        <v>231</v>
      </c>
      <c r="B63" s="3" t="s">
        <v>113</v>
      </c>
      <c r="C63" s="4" t="s">
        <v>132</v>
      </c>
      <c r="D63" s="3" t="s">
        <v>145</v>
      </c>
      <c r="E63" s="5">
        <v>500</v>
      </c>
      <c r="F63" s="15">
        <v>0.19</v>
      </c>
      <c r="G63" s="81">
        <f>F63*H10</f>
        <v>14.06</v>
      </c>
      <c r="H63" s="15">
        <v>0.18</v>
      </c>
      <c r="I63" s="81">
        <f>H63*H10</f>
        <v>13.32</v>
      </c>
      <c r="J63" s="2"/>
      <c r="K63" s="10">
        <f t="shared" si="3"/>
        <v>0</v>
      </c>
    </row>
    <row r="64" spans="1:12" ht="18" customHeight="1" x14ac:dyDescent="0.25">
      <c r="A64" s="3" t="s">
        <v>232</v>
      </c>
      <c r="B64" s="3" t="s">
        <v>113</v>
      </c>
      <c r="C64" s="3" t="s">
        <v>129</v>
      </c>
      <c r="D64" s="3" t="s">
        <v>233</v>
      </c>
      <c r="E64" s="5">
        <v>500</v>
      </c>
      <c r="F64" s="15">
        <v>0.21</v>
      </c>
      <c r="G64" s="81">
        <f>F64*H10</f>
        <v>15.54</v>
      </c>
      <c r="H64" s="15">
        <v>0.2</v>
      </c>
      <c r="I64" s="81">
        <f>H64*H10</f>
        <v>14.8</v>
      </c>
      <c r="J64" s="2"/>
      <c r="K64" s="10">
        <f t="shared" si="3"/>
        <v>0</v>
      </c>
    </row>
    <row r="65" spans="1:12" ht="18" customHeight="1" x14ac:dyDescent="0.25">
      <c r="A65" s="3" t="s">
        <v>11</v>
      </c>
      <c r="B65" s="3" t="s">
        <v>113</v>
      </c>
      <c r="C65" s="3" t="s">
        <v>135</v>
      </c>
      <c r="D65" s="3" t="s">
        <v>234</v>
      </c>
      <c r="E65" s="5">
        <v>500</v>
      </c>
      <c r="F65" s="15">
        <v>0.2</v>
      </c>
      <c r="G65" s="81">
        <f>F65*H10</f>
        <v>14.8</v>
      </c>
      <c r="H65" s="15">
        <v>0.19</v>
      </c>
      <c r="I65" s="81">
        <f>H65*H10</f>
        <v>14.06</v>
      </c>
      <c r="J65" s="2"/>
      <c r="K65" s="10">
        <f t="shared" si="3"/>
        <v>0</v>
      </c>
    </row>
    <row r="66" spans="1:12" ht="18" customHeight="1" x14ac:dyDescent="0.25">
      <c r="A66" s="49" t="s">
        <v>235</v>
      </c>
      <c r="B66" s="49" t="s">
        <v>113</v>
      </c>
      <c r="C66" s="49" t="s">
        <v>129</v>
      </c>
      <c r="D66" s="49" t="s">
        <v>143</v>
      </c>
      <c r="E66" s="51">
        <v>500</v>
      </c>
      <c r="F66" s="52">
        <v>0.18</v>
      </c>
      <c r="G66" s="83">
        <f>F66*H10</f>
        <v>13.32</v>
      </c>
      <c r="H66" s="52">
        <v>0.19</v>
      </c>
      <c r="I66" s="83">
        <f>H66*H10</f>
        <v>14.06</v>
      </c>
      <c r="J66" s="53"/>
      <c r="K66" s="54">
        <f t="shared" ref="K66:K94" si="5">IF(J66/E66=ROUND(J66/E66,0),IF(J66&gt;=2500,ROUND(H66*J66,2),ROUND(F66*J66,2)),"НЕВЕРНОЕ КОЛИЧЕСТВО")</f>
        <v>0</v>
      </c>
      <c r="L66" s="8" t="s">
        <v>188</v>
      </c>
    </row>
    <row r="67" spans="1:12" ht="18" customHeight="1" x14ac:dyDescent="0.25">
      <c r="A67" s="3" t="s">
        <v>12</v>
      </c>
      <c r="B67" s="3" t="s">
        <v>113</v>
      </c>
      <c r="C67" s="3" t="s">
        <v>129</v>
      </c>
      <c r="D67" s="3" t="s">
        <v>143</v>
      </c>
      <c r="E67" s="5">
        <v>500</v>
      </c>
      <c r="F67" s="15">
        <v>0.19</v>
      </c>
      <c r="G67" s="81">
        <f>F67*H10</f>
        <v>14.06</v>
      </c>
      <c r="H67" s="15">
        <v>0.18</v>
      </c>
      <c r="I67" s="81">
        <f>H67*H10</f>
        <v>13.32</v>
      </c>
      <c r="J67" s="2"/>
      <c r="K67" s="10">
        <f t="shared" si="5"/>
        <v>0</v>
      </c>
    </row>
    <row r="68" spans="1:12" ht="18" customHeight="1" x14ac:dyDescent="0.25">
      <c r="A68" s="63" t="s">
        <v>236</v>
      </c>
      <c r="B68" s="63" t="s">
        <v>113</v>
      </c>
      <c r="C68" s="63" t="s">
        <v>129</v>
      </c>
      <c r="D68" s="63" t="s">
        <v>144</v>
      </c>
      <c r="E68" s="65">
        <v>500</v>
      </c>
      <c r="F68" s="66">
        <v>0.18</v>
      </c>
      <c r="G68" s="85">
        <f>F68*H10</f>
        <v>13.32</v>
      </c>
      <c r="H68" s="66">
        <v>0.17</v>
      </c>
      <c r="I68" s="85">
        <f>H68*H10</f>
        <v>12.58</v>
      </c>
      <c r="J68" s="67"/>
      <c r="K68" s="68">
        <f t="shared" si="5"/>
        <v>0</v>
      </c>
      <c r="L68" s="8" t="s">
        <v>194</v>
      </c>
    </row>
    <row r="69" spans="1:12" ht="18" customHeight="1" x14ac:dyDescent="0.25">
      <c r="A69" s="3" t="s">
        <v>13</v>
      </c>
      <c r="B69" s="3" t="s">
        <v>113</v>
      </c>
      <c r="C69" s="3" t="s">
        <v>130</v>
      </c>
      <c r="D69" s="3" t="s">
        <v>148</v>
      </c>
      <c r="E69" s="5">
        <v>500</v>
      </c>
      <c r="F69" s="15">
        <v>0.17</v>
      </c>
      <c r="G69" s="81">
        <f>F69*H10</f>
        <v>12.58</v>
      </c>
      <c r="H69" s="15">
        <v>0.16</v>
      </c>
      <c r="I69" s="81">
        <f>H69*H10</f>
        <v>11.84</v>
      </c>
      <c r="J69" s="2"/>
      <c r="K69" s="10">
        <f t="shared" si="5"/>
        <v>0</v>
      </c>
    </row>
    <row r="70" spans="1:12" ht="18" customHeight="1" x14ac:dyDescent="0.25">
      <c r="A70" s="49" t="s">
        <v>237</v>
      </c>
      <c r="B70" s="49" t="s">
        <v>113</v>
      </c>
      <c r="C70" s="49" t="s">
        <v>129</v>
      </c>
      <c r="D70" s="49" t="s">
        <v>197</v>
      </c>
      <c r="E70" s="51">
        <v>500</v>
      </c>
      <c r="F70" s="52">
        <v>0.21</v>
      </c>
      <c r="G70" s="83">
        <f>F70*H10</f>
        <v>15.54</v>
      </c>
      <c r="H70" s="52">
        <v>0.2</v>
      </c>
      <c r="I70" s="83">
        <f>H70*H10</f>
        <v>14.8</v>
      </c>
      <c r="J70" s="53"/>
      <c r="K70" s="54">
        <f t="shared" si="5"/>
        <v>0</v>
      </c>
      <c r="L70" s="8" t="s">
        <v>188</v>
      </c>
    </row>
    <row r="71" spans="1:12" ht="18" customHeight="1" x14ac:dyDescent="0.25">
      <c r="A71" s="3" t="s">
        <v>238</v>
      </c>
      <c r="B71" s="3" t="s">
        <v>113</v>
      </c>
      <c r="C71" s="3" t="s">
        <v>136</v>
      </c>
      <c r="D71" s="3" t="s">
        <v>142</v>
      </c>
      <c r="E71" s="5">
        <v>500</v>
      </c>
      <c r="F71" s="15">
        <v>0.17</v>
      </c>
      <c r="G71" s="81">
        <f>F71*H10</f>
        <v>12.58</v>
      </c>
      <c r="H71" s="15">
        <v>0.16</v>
      </c>
      <c r="I71" s="81">
        <f>H71*H10</f>
        <v>11.84</v>
      </c>
      <c r="J71" s="2"/>
      <c r="K71" s="10">
        <f t="shared" ref="K71:K78" si="6">IF(J71/E71=ROUND(J71/E71,0),IF(J71&gt;=2500,ROUND(H71*J71,2),ROUND(F71*J71,2)),"НЕВЕРНОЕ КОЛИЧЕСТВО")</f>
        <v>0</v>
      </c>
    </row>
    <row r="72" spans="1:12" ht="18" customHeight="1" x14ac:dyDescent="0.25">
      <c r="A72" s="63" t="s">
        <v>239</v>
      </c>
      <c r="B72" s="63" t="s">
        <v>113</v>
      </c>
      <c r="C72" s="63" t="s">
        <v>129</v>
      </c>
      <c r="D72" s="63" t="s">
        <v>197</v>
      </c>
      <c r="E72" s="65">
        <v>500</v>
      </c>
      <c r="F72" s="66">
        <v>0.19</v>
      </c>
      <c r="G72" s="85">
        <f>F72*H10</f>
        <v>14.06</v>
      </c>
      <c r="H72" s="66">
        <v>0.18</v>
      </c>
      <c r="I72" s="85">
        <f>H72*H10</f>
        <v>13.32</v>
      </c>
      <c r="J72" s="67"/>
      <c r="K72" s="68">
        <f t="shared" si="6"/>
        <v>0</v>
      </c>
      <c r="L72" s="8" t="s">
        <v>194</v>
      </c>
    </row>
    <row r="73" spans="1:12" ht="18" customHeight="1" x14ac:dyDescent="0.25">
      <c r="A73" s="63" t="s">
        <v>240</v>
      </c>
      <c r="B73" s="63" t="s">
        <v>113</v>
      </c>
      <c r="C73" s="63" t="s">
        <v>129</v>
      </c>
      <c r="D73" s="63" t="s">
        <v>144</v>
      </c>
      <c r="E73" s="65">
        <v>500</v>
      </c>
      <c r="F73" s="66">
        <v>0.18</v>
      </c>
      <c r="G73" s="85">
        <f>F73*H10</f>
        <v>13.32</v>
      </c>
      <c r="H73" s="66">
        <v>0.17</v>
      </c>
      <c r="I73" s="85">
        <f>H73*H10</f>
        <v>12.58</v>
      </c>
      <c r="J73" s="67"/>
      <c r="K73" s="68">
        <f t="shared" si="6"/>
        <v>0</v>
      </c>
      <c r="L73" s="8" t="s">
        <v>194</v>
      </c>
    </row>
    <row r="74" spans="1:12" ht="18" customHeight="1" x14ac:dyDescent="0.25">
      <c r="A74" s="3" t="s">
        <v>162</v>
      </c>
      <c r="B74" s="3" t="s">
        <v>113</v>
      </c>
      <c r="C74" s="3" t="s">
        <v>133</v>
      </c>
      <c r="D74" s="3" t="s">
        <v>197</v>
      </c>
      <c r="E74" s="5">
        <v>500</v>
      </c>
      <c r="F74" s="15">
        <v>0.19</v>
      </c>
      <c r="G74" s="81">
        <f>F74*H10</f>
        <v>14.06</v>
      </c>
      <c r="H74" s="15">
        <v>0.18</v>
      </c>
      <c r="I74" s="81">
        <f>H74*H10</f>
        <v>13.32</v>
      </c>
      <c r="J74" s="2"/>
      <c r="K74" s="10">
        <f t="shared" si="6"/>
        <v>0</v>
      </c>
    </row>
    <row r="75" spans="1:12" ht="18" customHeight="1" x14ac:dyDescent="0.25">
      <c r="A75" s="3" t="s">
        <v>241</v>
      </c>
      <c r="B75" s="3" t="s">
        <v>113</v>
      </c>
      <c r="C75" s="3" t="s">
        <v>129</v>
      </c>
      <c r="D75" s="3" t="s">
        <v>146</v>
      </c>
      <c r="E75" s="5">
        <v>500</v>
      </c>
      <c r="F75" s="15">
        <v>0.17</v>
      </c>
      <c r="G75" s="81">
        <f>F75*H10</f>
        <v>12.58</v>
      </c>
      <c r="H75" s="15">
        <v>0.16</v>
      </c>
      <c r="I75" s="81">
        <f>H75*H10</f>
        <v>11.84</v>
      </c>
      <c r="J75" s="2"/>
      <c r="K75" s="10">
        <f t="shared" si="6"/>
        <v>0</v>
      </c>
    </row>
    <row r="76" spans="1:12" ht="18" customHeight="1" x14ac:dyDescent="0.25">
      <c r="A76" s="55" t="s">
        <v>243</v>
      </c>
      <c r="B76" s="3" t="s">
        <v>113</v>
      </c>
      <c r="C76" s="3" t="s">
        <v>129</v>
      </c>
      <c r="D76" s="55" t="s">
        <v>242</v>
      </c>
      <c r="E76" s="57">
        <v>500</v>
      </c>
      <c r="F76" s="58">
        <v>0.2</v>
      </c>
      <c r="G76" s="81">
        <f>F76*H10</f>
        <v>14.8</v>
      </c>
      <c r="H76" s="58">
        <v>0.19</v>
      </c>
      <c r="I76" s="84">
        <f>H76*H10</f>
        <v>14.06</v>
      </c>
      <c r="J76" s="59"/>
      <c r="K76" s="60">
        <f t="shared" si="6"/>
        <v>0</v>
      </c>
    </row>
    <row r="77" spans="1:12" ht="18" customHeight="1" x14ac:dyDescent="0.25">
      <c r="A77" s="55" t="s">
        <v>244</v>
      </c>
      <c r="B77" s="3" t="s">
        <v>113</v>
      </c>
      <c r="C77" s="3" t="s">
        <v>129</v>
      </c>
      <c r="D77" s="55" t="s">
        <v>245</v>
      </c>
      <c r="E77" s="57">
        <v>500</v>
      </c>
      <c r="F77" s="58">
        <v>0.2</v>
      </c>
      <c r="G77" s="81">
        <f>F77*H10</f>
        <v>14.8</v>
      </c>
      <c r="H77" s="58">
        <v>0.19</v>
      </c>
      <c r="I77" s="84">
        <f>H77*H10</f>
        <v>14.06</v>
      </c>
      <c r="J77" s="59"/>
      <c r="K77" s="60">
        <f t="shared" si="6"/>
        <v>0</v>
      </c>
    </row>
    <row r="78" spans="1:12" ht="18" customHeight="1" x14ac:dyDescent="0.25">
      <c r="A78" s="3" t="s">
        <v>14</v>
      </c>
      <c r="B78" s="3" t="s">
        <v>113</v>
      </c>
      <c r="C78" s="3" t="s">
        <v>129</v>
      </c>
      <c r="D78" s="3" t="s">
        <v>204</v>
      </c>
      <c r="E78" s="5">
        <v>500</v>
      </c>
      <c r="F78" s="15">
        <v>0.18</v>
      </c>
      <c r="G78" s="81">
        <f>F78*H10</f>
        <v>13.32</v>
      </c>
      <c r="H78" s="15">
        <v>0.17</v>
      </c>
      <c r="I78" s="84">
        <f>H78*H10</f>
        <v>12.58</v>
      </c>
      <c r="J78" s="2"/>
      <c r="K78" s="60">
        <f t="shared" si="6"/>
        <v>0</v>
      </c>
    </row>
    <row r="79" spans="1:12" ht="18" customHeight="1" x14ac:dyDescent="0.25">
      <c r="A79" s="55" t="s">
        <v>247</v>
      </c>
      <c r="B79" s="3" t="s">
        <v>113</v>
      </c>
      <c r="C79" s="3" t="s">
        <v>133</v>
      </c>
      <c r="D79" s="55" t="s">
        <v>246</v>
      </c>
      <c r="E79" s="57">
        <v>500</v>
      </c>
      <c r="F79" s="58">
        <v>0.24</v>
      </c>
      <c r="G79" s="84">
        <f>F79*H10</f>
        <v>17.759999999999998</v>
      </c>
      <c r="H79" s="58">
        <v>0.23</v>
      </c>
      <c r="I79" s="84">
        <f>H79*H10</f>
        <v>17.02</v>
      </c>
      <c r="J79" s="59"/>
      <c r="K79" s="10">
        <f t="shared" si="5"/>
        <v>0</v>
      </c>
    </row>
    <row r="80" spans="1:12" ht="18" customHeight="1" x14ac:dyDescent="0.25">
      <c r="A80" s="3" t="s">
        <v>249</v>
      </c>
      <c r="B80" s="3" t="s">
        <v>113</v>
      </c>
      <c r="C80" s="3" t="s">
        <v>135</v>
      </c>
      <c r="D80" s="3" t="s">
        <v>142</v>
      </c>
      <c r="E80" s="5">
        <v>500</v>
      </c>
      <c r="F80" s="15">
        <v>0.21</v>
      </c>
      <c r="G80" s="84">
        <f>F80*H10</f>
        <v>15.54</v>
      </c>
      <c r="H80" s="15">
        <v>0.2</v>
      </c>
      <c r="I80" s="84">
        <f>H80*H10</f>
        <v>14.8</v>
      </c>
      <c r="J80" s="2"/>
      <c r="K80" s="10">
        <f t="shared" ref="K80:K92" si="7">IF(J80/E80=ROUND(J80/E80,0),IF(J80&gt;=2500,ROUND(H80*J80,2),ROUND(F80*J80,2)),"НЕВЕРНОЕ КОЛИЧЕСТВО")</f>
        <v>0</v>
      </c>
    </row>
    <row r="81" spans="1:12" ht="18" customHeight="1" x14ac:dyDescent="0.25">
      <c r="A81" s="55" t="s">
        <v>248</v>
      </c>
      <c r="B81" s="3" t="s">
        <v>113</v>
      </c>
      <c r="C81" s="3" t="s">
        <v>129</v>
      </c>
      <c r="D81" s="55" t="s">
        <v>144</v>
      </c>
      <c r="E81" s="57">
        <v>500</v>
      </c>
      <c r="F81" s="58">
        <v>0.19</v>
      </c>
      <c r="G81" s="84">
        <f>F81*H10</f>
        <v>14.06</v>
      </c>
      <c r="H81" s="58">
        <v>0.18</v>
      </c>
      <c r="I81" s="84">
        <f>H81*H10</f>
        <v>13.32</v>
      </c>
      <c r="J81" s="59"/>
      <c r="K81" s="10">
        <f t="shared" si="7"/>
        <v>0</v>
      </c>
    </row>
    <row r="82" spans="1:12" ht="18" customHeight="1" x14ac:dyDescent="0.25">
      <c r="A82" s="3" t="s">
        <v>250</v>
      </c>
      <c r="B82" s="3" t="s">
        <v>113</v>
      </c>
      <c r="C82" s="3" t="s">
        <v>135</v>
      </c>
      <c r="D82" s="3" t="s">
        <v>145</v>
      </c>
      <c r="E82" s="5">
        <v>500</v>
      </c>
      <c r="F82" s="15">
        <v>0.2</v>
      </c>
      <c r="G82" s="84">
        <f>F82*H10</f>
        <v>14.8</v>
      </c>
      <c r="H82" s="15">
        <v>0.19</v>
      </c>
      <c r="I82" s="84">
        <f>H82*H10</f>
        <v>14.06</v>
      </c>
      <c r="J82" s="2"/>
      <c r="K82" s="10">
        <f t="shared" si="7"/>
        <v>0</v>
      </c>
    </row>
    <row r="83" spans="1:12" ht="18" customHeight="1" x14ac:dyDescent="0.25">
      <c r="A83" s="3" t="s">
        <v>251</v>
      </c>
      <c r="B83" s="3" t="s">
        <v>113</v>
      </c>
      <c r="C83" s="3" t="s">
        <v>135</v>
      </c>
      <c r="D83" s="3" t="s">
        <v>204</v>
      </c>
      <c r="E83" s="5">
        <v>500</v>
      </c>
      <c r="F83" s="15">
        <v>0.19</v>
      </c>
      <c r="G83" s="84">
        <f>F83*H10</f>
        <v>14.06</v>
      </c>
      <c r="H83" s="15">
        <v>0.18</v>
      </c>
      <c r="I83" s="84">
        <f>H83*H10</f>
        <v>13.32</v>
      </c>
      <c r="J83" s="2"/>
      <c r="K83" s="10">
        <f t="shared" si="7"/>
        <v>0</v>
      </c>
    </row>
    <row r="84" spans="1:12" ht="18" customHeight="1" x14ac:dyDescent="0.25">
      <c r="A84" s="63" t="s">
        <v>252</v>
      </c>
      <c r="B84" s="63" t="s">
        <v>113</v>
      </c>
      <c r="C84" s="63" t="s">
        <v>129</v>
      </c>
      <c r="D84" s="63" t="s">
        <v>228</v>
      </c>
      <c r="E84" s="65">
        <v>500</v>
      </c>
      <c r="F84" s="66">
        <v>0.2</v>
      </c>
      <c r="G84" s="85">
        <f>F84*H10</f>
        <v>14.8</v>
      </c>
      <c r="H84" s="66">
        <v>0.19</v>
      </c>
      <c r="I84" s="85">
        <f>H84*H10</f>
        <v>14.06</v>
      </c>
      <c r="J84" s="67"/>
      <c r="K84" s="68">
        <f t="shared" si="7"/>
        <v>0</v>
      </c>
      <c r="L84" s="8" t="s">
        <v>194</v>
      </c>
    </row>
    <row r="85" spans="1:12" ht="18" customHeight="1" x14ac:dyDescent="0.25">
      <c r="A85" s="3" t="s">
        <v>253</v>
      </c>
      <c r="B85" s="3" t="s">
        <v>113</v>
      </c>
      <c r="C85" s="3" t="s">
        <v>137</v>
      </c>
      <c r="D85" s="3" t="s">
        <v>254</v>
      </c>
      <c r="E85" s="5">
        <v>500</v>
      </c>
      <c r="F85" s="15">
        <v>0.14000000000000001</v>
      </c>
      <c r="G85" s="81">
        <f>F85*H10</f>
        <v>10.360000000000001</v>
      </c>
      <c r="H85" s="15">
        <v>0.13</v>
      </c>
      <c r="I85" s="81">
        <f>H85*H10</f>
        <v>9.620000000000001</v>
      </c>
      <c r="J85" s="2"/>
      <c r="K85" s="10">
        <f t="shared" si="7"/>
        <v>0</v>
      </c>
    </row>
    <row r="86" spans="1:12" ht="18" customHeight="1" x14ac:dyDescent="0.25">
      <c r="A86" s="3" t="s">
        <v>257</v>
      </c>
      <c r="B86" s="3" t="s">
        <v>113</v>
      </c>
      <c r="C86" s="3" t="s">
        <v>130</v>
      </c>
      <c r="D86" s="3" t="s">
        <v>246</v>
      </c>
      <c r="E86" s="5">
        <v>500</v>
      </c>
      <c r="F86" s="15">
        <v>0.19</v>
      </c>
      <c r="G86" s="81">
        <f>F86*H10</f>
        <v>14.06</v>
      </c>
      <c r="H86" s="15">
        <v>0.18</v>
      </c>
      <c r="I86" s="81">
        <f>H86*H10</f>
        <v>13.32</v>
      </c>
      <c r="J86" s="2"/>
      <c r="K86" s="10">
        <f t="shared" si="7"/>
        <v>0</v>
      </c>
    </row>
    <row r="87" spans="1:12" ht="18" customHeight="1" x14ac:dyDescent="0.25">
      <c r="A87" s="3" t="s">
        <v>256</v>
      </c>
      <c r="B87" s="3" t="s">
        <v>113</v>
      </c>
      <c r="C87" s="3" t="s">
        <v>129</v>
      </c>
      <c r="D87" s="3" t="s">
        <v>255</v>
      </c>
      <c r="E87" s="5">
        <v>500</v>
      </c>
      <c r="F87" s="15">
        <v>0.17</v>
      </c>
      <c r="G87" s="81">
        <f>F87*H10</f>
        <v>12.58</v>
      </c>
      <c r="H87" s="15">
        <v>0.16</v>
      </c>
      <c r="I87" s="81">
        <f>H87*H10</f>
        <v>11.84</v>
      </c>
      <c r="J87" s="2"/>
      <c r="K87" s="10">
        <f t="shared" si="7"/>
        <v>0</v>
      </c>
    </row>
    <row r="88" spans="1:12" ht="18" customHeight="1" x14ac:dyDescent="0.25">
      <c r="A88" s="3" t="s">
        <v>258</v>
      </c>
      <c r="B88" s="3" t="s">
        <v>113</v>
      </c>
      <c r="C88" s="3" t="s">
        <v>129</v>
      </c>
      <c r="D88" s="3" t="s">
        <v>146</v>
      </c>
      <c r="E88" s="5">
        <v>500</v>
      </c>
      <c r="F88" s="15">
        <v>0.18</v>
      </c>
      <c r="G88" s="81">
        <f>F88*H10</f>
        <v>13.32</v>
      </c>
      <c r="H88" s="15">
        <v>0.17</v>
      </c>
      <c r="I88" s="81">
        <f>H88*H10</f>
        <v>12.58</v>
      </c>
      <c r="J88" s="2"/>
      <c r="K88" s="10">
        <f t="shared" si="7"/>
        <v>0</v>
      </c>
    </row>
    <row r="89" spans="1:12" ht="18" customHeight="1" x14ac:dyDescent="0.25">
      <c r="A89" s="3" t="s">
        <v>15</v>
      </c>
      <c r="B89" s="3" t="s">
        <v>113</v>
      </c>
      <c r="C89" s="3" t="s">
        <v>129</v>
      </c>
      <c r="D89" s="3" t="s">
        <v>234</v>
      </c>
      <c r="E89" s="5">
        <v>500</v>
      </c>
      <c r="F89" s="15">
        <v>0.19</v>
      </c>
      <c r="G89" s="81">
        <f>F89*H10</f>
        <v>14.06</v>
      </c>
      <c r="H89" s="15">
        <v>0.18</v>
      </c>
      <c r="I89" s="81">
        <f>H89*H10</f>
        <v>13.32</v>
      </c>
      <c r="J89" s="2"/>
      <c r="K89" s="10">
        <f t="shared" si="7"/>
        <v>0</v>
      </c>
    </row>
    <row r="90" spans="1:12" ht="18" customHeight="1" x14ac:dyDescent="0.25">
      <c r="A90" s="3" t="s">
        <v>16</v>
      </c>
      <c r="B90" s="3" t="s">
        <v>113</v>
      </c>
      <c r="C90" s="3" t="s">
        <v>129</v>
      </c>
      <c r="D90" s="3" t="s">
        <v>259</v>
      </c>
      <c r="E90" s="5">
        <v>500</v>
      </c>
      <c r="F90" s="15">
        <v>0.17</v>
      </c>
      <c r="G90" s="81">
        <f>F90*H10</f>
        <v>12.58</v>
      </c>
      <c r="H90" s="15">
        <v>0.16</v>
      </c>
      <c r="I90" s="81">
        <f>H90*H10</f>
        <v>11.84</v>
      </c>
      <c r="J90" s="2"/>
      <c r="K90" s="10">
        <f t="shared" si="7"/>
        <v>0</v>
      </c>
    </row>
    <row r="91" spans="1:12" ht="18" customHeight="1" x14ac:dyDescent="0.25">
      <c r="A91" s="3" t="s">
        <v>17</v>
      </c>
      <c r="B91" s="3" t="s">
        <v>113</v>
      </c>
      <c r="C91" s="3" t="s">
        <v>129</v>
      </c>
      <c r="D91" s="3" t="s">
        <v>142</v>
      </c>
      <c r="E91" s="5">
        <v>500</v>
      </c>
      <c r="F91" s="15">
        <v>0.16</v>
      </c>
      <c r="G91" s="81">
        <f>F91*H10</f>
        <v>11.84</v>
      </c>
      <c r="H91" s="15">
        <v>0.15</v>
      </c>
      <c r="I91" s="81">
        <f>H91*H10</f>
        <v>11.1</v>
      </c>
      <c r="J91" s="2"/>
      <c r="K91" s="10">
        <f t="shared" si="7"/>
        <v>0</v>
      </c>
    </row>
    <row r="92" spans="1:12" ht="18" customHeight="1" x14ac:dyDescent="0.25">
      <c r="A92" s="3" t="s">
        <v>260</v>
      </c>
      <c r="B92" s="3" t="s">
        <v>113</v>
      </c>
      <c r="C92" s="3" t="s">
        <v>132</v>
      </c>
      <c r="D92" s="3" t="s">
        <v>144</v>
      </c>
      <c r="E92" s="5">
        <v>500</v>
      </c>
      <c r="F92" s="15">
        <v>0.18</v>
      </c>
      <c r="G92" s="81">
        <f>F92*H10</f>
        <v>13.32</v>
      </c>
      <c r="H92" s="15">
        <v>0.17</v>
      </c>
      <c r="I92" s="81">
        <f>H92*H10</f>
        <v>12.58</v>
      </c>
      <c r="J92" s="2"/>
      <c r="K92" s="10">
        <f t="shared" si="7"/>
        <v>0</v>
      </c>
    </row>
    <row r="93" spans="1:12" ht="18" customHeight="1" x14ac:dyDescent="0.25">
      <c r="A93" s="63" t="s">
        <v>261</v>
      </c>
      <c r="B93" s="63" t="s">
        <v>113</v>
      </c>
      <c r="C93" s="63" t="s">
        <v>129</v>
      </c>
      <c r="D93" s="63" t="s">
        <v>204</v>
      </c>
      <c r="E93" s="65">
        <v>500</v>
      </c>
      <c r="F93" s="66">
        <v>0.19</v>
      </c>
      <c r="G93" s="85">
        <f>F93*H10</f>
        <v>14.06</v>
      </c>
      <c r="H93" s="66">
        <v>0.18</v>
      </c>
      <c r="I93" s="85">
        <f>H93*H10</f>
        <v>13.32</v>
      </c>
      <c r="J93" s="67"/>
      <c r="K93" s="68">
        <f t="shared" si="5"/>
        <v>0</v>
      </c>
      <c r="L93" s="8" t="s">
        <v>194</v>
      </c>
    </row>
    <row r="94" spans="1:12" ht="18" customHeight="1" x14ac:dyDescent="0.25">
      <c r="A94" s="55" t="s">
        <v>262</v>
      </c>
      <c r="B94" s="55" t="s">
        <v>113</v>
      </c>
      <c r="C94" s="55" t="s">
        <v>129</v>
      </c>
      <c r="D94" s="55" t="s">
        <v>246</v>
      </c>
      <c r="E94" s="57">
        <v>500</v>
      </c>
      <c r="F94" s="58">
        <v>0.17</v>
      </c>
      <c r="G94" s="84">
        <f>F94*H10</f>
        <v>12.58</v>
      </c>
      <c r="H94" s="58">
        <v>0.16</v>
      </c>
      <c r="I94" s="84">
        <f>H94*H10</f>
        <v>11.84</v>
      </c>
      <c r="J94" s="59"/>
      <c r="K94" s="60">
        <f t="shared" si="5"/>
        <v>0</v>
      </c>
    </row>
    <row r="95" spans="1:12" ht="18" customHeight="1" x14ac:dyDescent="0.25">
      <c r="A95" s="3" t="s">
        <v>263</v>
      </c>
      <c r="B95" s="3" t="s">
        <v>113</v>
      </c>
      <c r="C95" s="3" t="s">
        <v>129</v>
      </c>
      <c r="D95" s="3" t="s">
        <v>143</v>
      </c>
      <c r="E95" s="5">
        <v>500</v>
      </c>
      <c r="F95" s="15">
        <v>0.21</v>
      </c>
      <c r="G95" s="84">
        <f>F95*H10</f>
        <v>15.54</v>
      </c>
      <c r="H95" s="15">
        <v>0.2</v>
      </c>
      <c r="I95" s="84">
        <f>H95*H10</f>
        <v>14.8</v>
      </c>
      <c r="J95" s="2"/>
      <c r="K95" s="10">
        <f t="shared" ref="K95:K107" si="8">IF(J95/E95=ROUND(J95/E95,0),IF(J95&gt;=2500,ROUND(H95*J95,2),ROUND(F95*J95,2)),"НЕВЕРНОЕ КОЛИЧЕСТВО")</f>
        <v>0</v>
      </c>
    </row>
    <row r="96" spans="1:12" ht="18" customHeight="1" x14ac:dyDescent="0.25">
      <c r="A96" s="3" t="s">
        <v>18</v>
      </c>
      <c r="B96" s="3" t="s">
        <v>113</v>
      </c>
      <c r="C96" s="3" t="s">
        <v>130</v>
      </c>
      <c r="D96" s="3" t="s">
        <v>142</v>
      </c>
      <c r="E96" s="5">
        <v>500</v>
      </c>
      <c r="F96" s="15">
        <v>0.19</v>
      </c>
      <c r="G96" s="84">
        <f>F96*H10</f>
        <v>14.06</v>
      </c>
      <c r="H96" s="15">
        <v>0.18</v>
      </c>
      <c r="I96" s="84">
        <f>H96*H10</f>
        <v>13.32</v>
      </c>
      <c r="J96" s="2"/>
      <c r="K96" s="10">
        <f t="shared" si="8"/>
        <v>0</v>
      </c>
    </row>
    <row r="97" spans="1:12" ht="18" customHeight="1" x14ac:dyDescent="0.25">
      <c r="A97" s="3" t="s">
        <v>264</v>
      </c>
      <c r="B97" s="3" t="s">
        <v>113</v>
      </c>
      <c r="C97" s="3" t="s">
        <v>130</v>
      </c>
      <c r="D97" s="3" t="s">
        <v>143</v>
      </c>
      <c r="E97" s="5">
        <v>500</v>
      </c>
      <c r="F97" s="15">
        <v>0.2</v>
      </c>
      <c r="G97" s="84">
        <f>F97*H10</f>
        <v>14.8</v>
      </c>
      <c r="H97" s="15">
        <v>0.19</v>
      </c>
      <c r="I97" s="84">
        <f>H97*H10</f>
        <v>14.06</v>
      </c>
      <c r="J97" s="2"/>
      <c r="K97" s="10">
        <f t="shared" si="8"/>
        <v>0</v>
      </c>
    </row>
    <row r="98" spans="1:12" ht="18" customHeight="1" x14ac:dyDescent="0.25">
      <c r="A98" s="3" t="s">
        <v>19</v>
      </c>
      <c r="B98" s="3" t="s">
        <v>113</v>
      </c>
      <c r="C98" s="3" t="s">
        <v>129</v>
      </c>
      <c r="D98" s="3" t="s">
        <v>149</v>
      </c>
      <c r="E98" s="5">
        <v>500</v>
      </c>
      <c r="F98" s="15">
        <v>0.2</v>
      </c>
      <c r="G98" s="84">
        <f>F98*H10</f>
        <v>14.8</v>
      </c>
      <c r="H98" s="15">
        <v>0.19</v>
      </c>
      <c r="I98" s="84">
        <f>H98*H10</f>
        <v>14.06</v>
      </c>
      <c r="J98" s="2"/>
      <c r="K98" s="10">
        <f t="shared" si="8"/>
        <v>0</v>
      </c>
    </row>
    <row r="99" spans="1:12" ht="18" customHeight="1" x14ac:dyDescent="0.25">
      <c r="A99" s="3" t="s">
        <v>20</v>
      </c>
      <c r="B99" s="3" t="s">
        <v>113</v>
      </c>
      <c r="C99" s="3" t="s">
        <v>137</v>
      </c>
      <c r="D99" s="3" t="s">
        <v>142</v>
      </c>
      <c r="E99" s="5">
        <v>500</v>
      </c>
      <c r="F99" s="15">
        <v>0.17</v>
      </c>
      <c r="G99" s="84">
        <f>F99*H10</f>
        <v>12.58</v>
      </c>
      <c r="H99" s="15">
        <v>0.16</v>
      </c>
      <c r="I99" s="84">
        <f>H99*H10</f>
        <v>11.84</v>
      </c>
      <c r="J99" s="2"/>
      <c r="K99" s="10">
        <f t="shared" si="8"/>
        <v>0</v>
      </c>
    </row>
    <row r="100" spans="1:12" ht="18" customHeight="1" x14ac:dyDescent="0.25">
      <c r="A100" s="63" t="s">
        <v>265</v>
      </c>
      <c r="B100" s="63" t="s">
        <v>113</v>
      </c>
      <c r="C100" s="63" t="s">
        <v>129</v>
      </c>
      <c r="D100" s="63" t="s">
        <v>204</v>
      </c>
      <c r="E100" s="65">
        <v>500</v>
      </c>
      <c r="F100" s="66">
        <v>0.17</v>
      </c>
      <c r="G100" s="85">
        <f>F100*H10</f>
        <v>12.58</v>
      </c>
      <c r="H100" s="66">
        <v>0.16</v>
      </c>
      <c r="I100" s="85">
        <f>H100*H10</f>
        <v>11.84</v>
      </c>
      <c r="J100" s="67"/>
      <c r="K100" s="68">
        <f t="shared" si="8"/>
        <v>0</v>
      </c>
      <c r="L100" s="8" t="s">
        <v>194</v>
      </c>
    </row>
    <row r="101" spans="1:12" ht="18" customHeight="1" x14ac:dyDescent="0.25">
      <c r="A101" s="3" t="s">
        <v>266</v>
      </c>
      <c r="B101" s="3" t="s">
        <v>113</v>
      </c>
      <c r="C101" s="3" t="s">
        <v>129</v>
      </c>
      <c r="D101" s="3" t="s">
        <v>197</v>
      </c>
      <c r="E101" s="5">
        <v>500</v>
      </c>
      <c r="F101" s="15">
        <v>0.21</v>
      </c>
      <c r="G101" s="81">
        <f>F101*H10</f>
        <v>15.54</v>
      </c>
      <c r="H101" s="15">
        <v>0.2</v>
      </c>
      <c r="I101" s="81">
        <f>H101*H10</f>
        <v>14.8</v>
      </c>
      <c r="J101" s="2"/>
      <c r="K101" s="10">
        <f t="shared" si="8"/>
        <v>0</v>
      </c>
    </row>
    <row r="102" spans="1:12" ht="18" customHeight="1" x14ac:dyDescent="0.25">
      <c r="A102" s="3" t="s">
        <v>21</v>
      </c>
      <c r="B102" s="3" t="s">
        <v>113</v>
      </c>
      <c r="C102" s="3" t="s">
        <v>131</v>
      </c>
      <c r="D102" s="3" t="s">
        <v>197</v>
      </c>
      <c r="E102" s="5">
        <v>500</v>
      </c>
      <c r="F102" s="15">
        <v>0.18</v>
      </c>
      <c r="G102" s="81">
        <f>F102*H10</f>
        <v>13.32</v>
      </c>
      <c r="H102" s="15">
        <v>0.17</v>
      </c>
      <c r="I102" s="81">
        <f>H102*H10</f>
        <v>12.58</v>
      </c>
      <c r="J102" s="2"/>
      <c r="K102" s="10">
        <f t="shared" si="8"/>
        <v>0</v>
      </c>
    </row>
    <row r="103" spans="1:12" ht="18" customHeight="1" x14ac:dyDescent="0.25">
      <c r="A103" s="3" t="s">
        <v>267</v>
      </c>
      <c r="B103" s="3" t="s">
        <v>113</v>
      </c>
      <c r="C103" s="3" t="s">
        <v>129</v>
      </c>
      <c r="D103" s="3" t="s">
        <v>143</v>
      </c>
      <c r="E103" s="5">
        <v>500</v>
      </c>
      <c r="F103" s="15">
        <v>0.17</v>
      </c>
      <c r="G103" s="81">
        <f>F103*H10</f>
        <v>12.58</v>
      </c>
      <c r="H103" s="15">
        <v>0.16</v>
      </c>
      <c r="I103" s="81">
        <f>H103*H10</f>
        <v>11.84</v>
      </c>
      <c r="J103" s="2"/>
      <c r="K103" s="10">
        <f t="shared" si="8"/>
        <v>0</v>
      </c>
    </row>
    <row r="104" spans="1:12" ht="18" customHeight="1" x14ac:dyDescent="0.25">
      <c r="A104" s="44" t="s">
        <v>268</v>
      </c>
      <c r="B104" s="44" t="s">
        <v>113</v>
      </c>
      <c r="C104" s="44" t="s">
        <v>129</v>
      </c>
      <c r="D104" s="44" t="s">
        <v>269</v>
      </c>
      <c r="E104" s="45">
        <v>500</v>
      </c>
      <c r="F104" s="46">
        <v>0.2</v>
      </c>
      <c r="G104" s="82">
        <f>F104*H10</f>
        <v>14.8</v>
      </c>
      <c r="H104" s="46">
        <v>0.19</v>
      </c>
      <c r="I104" s="82">
        <f>H104*H10</f>
        <v>14.06</v>
      </c>
      <c r="J104" s="47"/>
      <c r="K104" s="48">
        <f t="shared" si="8"/>
        <v>0</v>
      </c>
      <c r="L104" s="8" t="s">
        <v>186</v>
      </c>
    </row>
    <row r="105" spans="1:12" ht="18" customHeight="1" x14ac:dyDescent="0.25">
      <c r="A105" s="63" t="s">
        <v>270</v>
      </c>
      <c r="B105" s="63" t="s">
        <v>113</v>
      </c>
      <c r="C105" s="63" t="s">
        <v>138</v>
      </c>
      <c r="D105" s="63" t="s">
        <v>145</v>
      </c>
      <c r="E105" s="65">
        <v>500</v>
      </c>
      <c r="F105" s="66">
        <v>0.2</v>
      </c>
      <c r="G105" s="85">
        <f>F105*H10</f>
        <v>14.8</v>
      </c>
      <c r="H105" s="66">
        <v>0.19</v>
      </c>
      <c r="I105" s="85">
        <f>H105*H10</f>
        <v>14.06</v>
      </c>
      <c r="J105" s="67"/>
      <c r="K105" s="68">
        <f t="shared" si="8"/>
        <v>0</v>
      </c>
      <c r="L105" s="8" t="s">
        <v>194</v>
      </c>
    </row>
    <row r="106" spans="1:12" ht="18" customHeight="1" x14ac:dyDescent="0.25">
      <c r="A106" s="49" t="s">
        <v>272</v>
      </c>
      <c r="B106" s="49" t="s">
        <v>113</v>
      </c>
      <c r="C106" s="49" t="s">
        <v>131</v>
      </c>
      <c r="D106" s="49" t="s">
        <v>271</v>
      </c>
      <c r="E106" s="51">
        <v>500</v>
      </c>
      <c r="F106" s="52">
        <v>0.24</v>
      </c>
      <c r="G106" s="83">
        <f>F106*H10</f>
        <v>17.759999999999998</v>
      </c>
      <c r="H106" s="52">
        <v>0.23</v>
      </c>
      <c r="I106" s="83">
        <f>H106*H10</f>
        <v>17.02</v>
      </c>
      <c r="J106" s="53"/>
      <c r="K106" s="54">
        <f t="shared" si="8"/>
        <v>0</v>
      </c>
      <c r="L106" s="8" t="s">
        <v>188</v>
      </c>
    </row>
    <row r="107" spans="1:12" ht="18" customHeight="1" x14ac:dyDescent="0.25">
      <c r="A107" s="49" t="s">
        <v>273</v>
      </c>
      <c r="B107" s="49" t="s">
        <v>113</v>
      </c>
      <c r="C107" s="49" t="s">
        <v>130</v>
      </c>
      <c r="D107" s="49" t="s">
        <v>274</v>
      </c>
      <c r="E107" s="51">
        <v>500</v>
      </c>
      <c r="F107" s="52">
        <v>0.24</v>
      </c>
      <c r="G107" s="83">
        <f>F107*H10</f>
        <v>17.759999999999998</v>
      </c>
      <c r="H107" s="52">
        <v>0.23</v>
      </c>
      <c r="I107" s="83">
        <f>H107*H10</f>
        <v>17.02</v>
      </c>
      <c r="J107" s="53"/>
      <c r="K107" s="54">
        <f t="shared" si="8"/>
        <v>0</v>
      </c>
      <c r="L107" s="8" t="s">
        <v>602</v>
      </c>
    </row>
    <row r="108" spans="1:12" ht="18" customHeight="1" x14ac:dyDescent="0.25">
      <c r="A108" s="44" t="s">
        <v>22</v>
      </c>
      <c r="B108" s="44" t="s">
        <v>113</v>
      </c>
      <c r="C108" s="44" t="s">
        <v>130</v>
      </c>
      <c r="D108" s="44" t="s">
        <v>246</v>
      </c>
      <c r="E108" s="45">
        <v>500</v>
      </c>
      <c r="F108" s="46">
        <v>0.18</v>
      </c>
      <c r="G108" s="82">
        <f>F108*H10</f>
        <v>13.32</v>
      </c>
      <c r="H108" s="46">
        <v>0.17</v>
      </c>
      <c r="I108" s="82">
        <f>H108*H10</f>
        <v>12.58</v>
      </c>
      <c r="J108" s="47"/>
      <c r="K108" s="48">
        <f t="shared" ref="K108:K113" si="9">IF(J108/E108=ROUND(J108/E108,0),IF(J108&gt;=2500,ROUND(H108*J108,2),ROUND(F108*J108,2)),"НЕВЕРНОЕ КОЛИЧЕСТВО")</f>
        <v>0</v>
      </c>
      <c r="L108" s="8" t="s">
        <v>186</v>
      </c>
    </row>
    <row r="109" spans="1:12" ht="18" customHeight="1" x14ac:dyDescent="0.25">
      <c r="A109" s="44" t="s">
        <v>22</v>
      </c>
      <c r="B109" s="61" t="s">
        <v>112</v>
      </c>
      <c r="C109" s="44" t="s">
        <v>130</v>
      </c>
      <c r="D109" s="44" t="s">
        <v>246</v>
      </c>
      <c r="E109" s="45">
        <v>750</v>
      </c>
      <c r="F109" s="46">
        <v>0.17</v>
      </c>
      <c r="G109" s="82">
        <f>F109*H10</f>
        <v>12.58</v>
      </c>
      <c r="H109" s="46">
        <v>0.16</v>
      </c>
      <c r="I109" s="82">
        <f>H109*H10</f>
        <v>11.84</v>
      </c>
      <c r="J109" s="47"/>
      <c r="K109" s="48">
        <f t="shared" si="9"/>
        <v>0</v>
      </c>
      <c r="L109" s="8" t="s">
        <v>186</v>
      </c>
    </row>
    <row r="110" spans="1:12" ht="18" customHeight="1" x14ac:dyDescent="0.25">
      <c r="A110" s="63" t="s">
        <v>276</v>
      </c>
      <c r="B110" s="63" t="s">
        <v>113</v>
      </c>
      <c r="C110" s="63" t="s">
        <v>132</v>
      </c>
      <c r="D110" s="63" t="s">
        <v>146</v>
      </c>
      <c r="E110" s="65">
        <v>500</v>
      </c>
      <c r="F110" s="66">
        <v>0.19</v>
      </c>
      <c r="G110" s="85">
        <f>F110*H10</f>
        <v>14.06</v>
      </c>
      <c r="H110" s="66">
        <v>0.18</v>
      </c>
      <c r="I110" s="85">
        <f>H110*H10</f>
        <v>13.32</v>
      </c>
      <c r="J110" s="67"/>
      <c r="K110" s="68">
        <f t="shared" si="9"/>
        <v>0</v>
      </c>
      <c r="L110" s="8" t="s">
        <v>194</v>
      </c>
    </row>
    <row r="111" spans="1:12" ht="18" customHeight="1" x14ac:dyDescent="0.25">
      <c r="A111" s="49" t="s">
        <v>163</v>
      </c>
      <c r="B111" s="49" t="s">
        <v>113</v>
      </c>
      <c r="C111" s="49" t="s">
        <v>133</v>
      </c>
      <c r="D111" s="49" t="s">
        <v>277</v>
      </c>
      <c r="E111" s="51">
        <v>500</v>
      </c>
      <c r="F111" s="52">
        <v>0.24</v>
      </c>
      <c r="G111" s="83">
        <f>F111*H10</f>
        <v>17.759999999999998</v>
      </c>
      <c r="H111" s="52">
        <v>0.23</v>
      </c>
      <c r="I111" s="83">
        <f>H111*H10</f>
        <v>17.02</v>
      </c>
      <c r="J111" s="53"/>
      <c r="K111" s="54">
        <f t="shared" si="9"/>
        <v>0</v>
      </c>
      <c r="L111" s="8" t="s">
        <v>188</v>
      </c>
    </row>
    <row r="112" spans="1:12" ht="18" customHeight="1" x14ac:dyDescent="0.25">
      <c r="A112" s="63" t="s">
        <v>278</v>
      </c>
      <c r="B112" s="63" t="s">
        <v>113</v>
      </c>
      <c r="C112" s="63" t="s">
        <v>129</v>
      </c>
      <c r="D112" s="63" t="s">
        <v>149</v>
      </c>
      <c r="E112" s="65">
        <v>500</v>
      </c>
      <c r="F112" s="66">
        <v>0.19</v>
      </c>
      <c r="G112" s="85">
        <f>F112*H10</f>
        <v>14.06</v>
      </c>
      <c r="H112" s="66">
        <v>0.18</v>
      </c>
      <c r="I112" s="85">
        <f>H112*H10</f>
        <v>13.32</v>
      </c>
      <c r="J112" s="67"/>
      <c r="K112" s="68">
        <f t="shared" si="9"/>
        <v>0</v>
      </c>
      <c r="L112" s="8" t="s">
        <v>194</v>
      </c>
    </row>
    <row r="113" spans="1:12" ht="18" customHeight="1" x14ac:dyDescent="0.25">
      <c r="A113" s="49" t="s">
        <v>279</v>
      </c>
      <c r="B113" s="49" t="s">
        <v>113</v>
      </c>
      <c r="C113" s="49" t="s">
        <v>130</v>
      </c>
      <c r="D113" s="49" t="s">
        <v>197</v>
      </c>
      <c r="E113" s="51">
        <v>500</v>
      </c>
      <c r="F113" s="52">
        <v>0.2</v>
      </c>
      <c r="G113" s="83">
        <f>F113*H10</f>
        <v>14.8</v>
      </c>
      <c r="H113" s="52">
        <v>0.19</v>
      </c>
      <c r="I113" s="83">
        <f>H113*H10</f>
        <v>14.06</v>
      </c>
      <c r="J113" s="53"/>
      <c r="K113" s="54">
        <f t="shared" si="9"/>
        <v>0</v>
      </c>
      <c r="L113" s="8" t="s">
        <v>188</v>
      </c>
    </row>
    <row r="114" spans="1:12" ht="18" customHeight="1" x14ac:dyDescent="0.25">
      <c r="A114" s="3" t="s">
        <v>280</v>
      </c>
      <c r="B114" s="3" t="s">
        <v>113</v>
      </c>
      <c r="C114" s="3" t="s">
        <v>129</v>
      </c>
      <c r="D114" s="3" t="s">
        <v>234</v>
      </c>
      <c r="E114" s="5">
        <v>500</v>
      </c>
      <c r="F114" s="15">
        <v>0.24</v>
      </c>
      <c r="G114" s="81">
        <f>F114*H10</f>
        <v>17.759999999999998</v>
      </c>
      <c r="H114" s="15">
        <v>0.23</v>
      </c>
      <c r="I114" s="81">
        <f>H114*H10</f>
        <v>17.02</v>
      </c>
      <c r="J114" s="2"/>
      <c r="K114" s="10">
        <f>IF(J114/E114=ROUND(J114/E114,0),IF(J114&gt;=2500,ROUND(H114*J114,2),ROUND(F114*J114,2)),"НЕВЕРНОЕ КОЛИЧЕСТВО")</f>
        <v>0</v>
      </c>
    </row>
    <row r="115" spans="1:12" ht="18" customHeight="1" x14ac:dyDescent="0.25">
      <c r="A115" s="3" t="s">
        <v>281</v>
      </c>
      <c r="B115" s="3" t="s">
        <v>113</v>
      </c>
      <c r="C115" s="3" t="s">
        <v>135</v>
      </c>
      <c r="D115" s="3" t="s">
        <v>282</v>
      </c>
      <c r="E115" s="5">
        <v>500</v>
      </c>
      <c r="F115" s="15">
        <v>0.24</v>
      </c>
      <c r="G115" s="81">
        <f>F115*H10</f>
        <v>17.759999999999998</v>
      </c>
      <c r="H115" s="15">
        <v>0.23</v>
      </c>
      <c r="I115" s="81">
        <f>H115*H10</f>
        <v>17.02</v>
      </c>
      <c r="J115" s="2"/>
      <c r="K115" s="10">
        <f>IF(J115/E115=ROUND(J115/E115,0),IF(J115&gt;=2500,ROUND(H115*J115,2),ROUND(F115*J115,2)),"НЕВЕРНОЕ КОЛИЧЕСТВО")</f>
        <v>0</v>
      </c>
    </row>
    <row r="116" spans="1:12" ht="18" customHeight="1" x14ac:dyDescent="0.25">
      <c r="A116" s="3" t="s">
        <v>283</v>
      </c>
      <c r="B116" s="3" t="s">
        <v>113</v>
      </c>
      <c r="C116" s="3" t="s">
        <v>135</v>
      </c>
      <c r="D116" s="3" t="s">
        <v>148</v>
      </c>
      <c r="E116" s="5">
        <v>500</v>
      </c>
      <c r="F116" s="15">
        <v>0.2</v>
      </c>
      <c r="G116" s="81">
        <f>F116*H10</f>
        <v>14.8</v>
      </c>
      <c r="H116" s="15">
        <v>0.19</v>
      </c>
      <c r="I116" s="81">
        <f>H116*H10</f>
        <v>14.06</v>
      </c>
      <c r="J116" s="2"/>
      <c r="K116" s="10">
        <f>IF(J116/E116=ROUND(J116/E116,0),IF(J116&gt;=2500,ROUND(H116*J116,2),ROUND(F116*J116,2)),"НЕВЕРНОЕ КОЛИЧЕСТВО")</f>
        <v>0</v>
      </c>
    </row>
    <row r="117" spans="1:12" ht="18" customHeight="1" x14ac:dyDescent="0.25">
      <c r="A117" s="49" t="s">
        <v>284</v>
      </c>
      <c r="B117" s="49" t="s">
        <v>113</v>
      </c>
      <c r="C117" s="49" t="s">
        <v>129</v>
      </c>
      <c r="D117" s="49" t="s">
        <v>143</v>
      </c>
      <c r="E117" s="51">
        <v>500</v>
      </c>
      <c r="F117" s="52">
        <v>0.2</v>
      </c>
      <c r="G117" s="83">
        <f>F117*H10</f>
        <v>14.8</v>
      </c>
      <c r="H117" s="52">
        <v>0.19</v>
      </c>
      <c r="I117" s="83">
        <f>H117*H10</f>
        <v>14.06</v>
      </c>
      <c r="J117" s="53"/>
      <c r="K117" s="54">
        <f>IF(J117/E117=ROUND(J117/E117,0),IF(J117&gt;=2500,ROUND(H117*J117,2),ROUND(F117*J117,2)),"НЕВЕРНОЕ КОЛИЧЕСТВО")</f>
        <v>0</v>
      </c>
      <c r="L117" s="8" t="s">
        <v>188</v>
      </c>
    </row>
    <row r="118" spans="1:12" ht="18" customHeight="1" x14ac:dyDescent="0.25">
      <c r="A118" s="3" t="s">
        <v>285</v>
      </c>
      <c r="B118" s="4" t="s">
        <v>113</v>
      </c>
      <c r="C118" s="4" t="s">
        <v>129</v>
      </c>
      <c r="D118" s="3" t="s">
        <v>277</v>
      </c>
      <c r="E118" s="5">
        <v>500</v>
      </c>
      <c r="F118" s="15">
        <v>0.25</v>
      </c>
      <c r="G118" s="81">
        <f>F118*H10</f>
        <v>18.5</v>
      </c>
      <c r="H118" s="15">
        <v>0.24</v>
      </c>
      <c r="I118" s="81">
        <f>H118*H10</f>
        <v>17.759999999999998</v>
      </c>
      <c r="J118" s="2"/>
      <c r="K118" s="10">
        <f t="shared" ref="K118:K130" si="10">IF(J118/E118=ROUND(J118/E118,0),IF(J118&gt;=2500,ROUND(H118*J118,2),ROUND(F118*J118,2)),"НЕВЕРНОЕ КОЛИЧЕСТВО")</f>
        <v>0</v>
      </c>
    </row>
    <row r="119" spans="1:12" ht="18" customHeight="1" x14ac:dyDescent="0.25">
      <c r="A119" s="3" t="s">
        <v>286</v>
      </c>
      <c r="B119" s="4" t="s">
        <v>113</v>
      </c>
      <c r="C119" s="4" t="s">
        <v>131</v>
      </c>
      <c r="D119" s="3" t="s">
        <v>146</v>
      </c>
      <c r="E119" s="5">
        <v>500</v>
      </c>
      <c r="F119" s="15">
        <v>0.24</v>
      </c>
      <c r="G119" s="81">
        <f>F119*H10</f>
        <v>17.759999999999998</v>
      </c>
      <c r="H119" s="15">
        <v>0.23</v>
      </c>
      <c r="I119" s="81">
        <f>H119*H10</f>
        <v>17.02</v>
      </c>
      <c r="J119" s="2"/>
      <c r="K119" s="10">
        <f t="shared" si="10"/>
        <v>0</v>
      </c>
    </row>
    <row r="120" spans="1:12" ht="18" customHeight="1" x14ac:dyDescent="0.25">
      <c r="A120" s="63" t="s">
        <v>288</v>
      </c>
      <c r="B120" s="63" t="s">
        <v>113</v>
      </c>
      <c r="C120" s="63" t="s">
        <v>129</v>
      </c>
      <c r="D120" s="63" t="s">
        <v>287</v>
      </c>
      <c r="E120" s="65">
        <v>500</v>
      </c>
      <c r="F120" s="66">
        <v>0.2</v>
      </c>
      <c r="G120" s="85">
        <f>F120*H10</f>
        <v>14.8</v>
      </c>
      <c r="H120" s="66">
        <v>0.19</v>
      </c>
      <c r="I120" s="85">
        <f>H120*H10</f>
        <v>14.06</v>
      </c>
      <c r="J120" s="67"/>
      <c r="K120" s="68">
        <f t="shared" si="10"/>
        <v>0</v>
      </c>
      <c r="L120" s="8" t="s">
        <v>194</v>
      </c>
    </row>
    <row r="121" spans="1:12" ht="18" customHeight="1" x14ac:dyDescent="0.25">
      <c r="A121" s="3" t="s">
        <v>290</v>
      </c>
      <c r="B121" s="3" t="s">
        <v>113</v>
      </c>
      <c r="C121" s="3" t="s">
        <v>132</v>
      </c>
      <c r="D121" s="3" t="s">
        <v>144</v>
      </c>
      <c r="E121" s="5">
        <v>500</v>
      </c>
      <c r="F121" s="15">
        <v>0.17</v>
      </c>
      <c r="G121" s="81">
        <f>F121*H10</f>
        <v>12.58</v>
      </c>
      <c r="H121" s="15">
        <v>0.16</v>
      </c>
      <c r="I121" s="81">
        <f>H121*H10</f>
        <v>11.84</v>
      </c>
      <c r="J121" s="2"/>
      <c r="K121" s="10">
        <f t="shared" si="10"/>
        <v>0</v>
      </c>
    </row>
    <row r="122" spans="1:12" ht="18" customHeight="1" x14ac:dyDescent="0.25">
      <c r="A122" s="44" t="s">
        <v>289</v>
      </c>
      <c r="B122" s="44" t="s">
        <v>113</v>
      </c>
      <c r="C122" s="44" t="s">
        <v>129</v>
      </c>
      <c r="D122" s="44" t="s">
        <v>145</v>
      </c>
      <c r="E122" s="45">
        <v>500</v>
      </c>
      <c r="F122" s="46">
        <v>0.18</v>
      </c>
      <c r="G122" s="82">
        <f>F122*H10</f>
        <v>13.32</v>
      </c>
      <c r="H122" s="46">
        <v>0.17</v>
      </c>
      <c r="I122" s="82">
        <f>H122*H10</f>
        <v>12.58</v>
      </c>
      <c r="J122" s="47"/>
      <c r="K122" s="48">
        <f t="shared" si="10"/>
        <v>0</v>
      </c>
      <c r="L122" s="8" t="s">
        <v>186</v>
      </c>
    </row>
    <row r="123" spans="1:12" ht="18" customHeight="1" x14ac:dyDescent="0.25">
      <c r="A123" s="44" t="s">
        <v>289</v>
      </c>
      <c r="B123" s="61" t="s">
        <v>112</v>
      </c>
      <c r="C123" s="44" t="s">
        <v>129</v>
      </c>
      <c r="D123" s="44" t="s">
        <v>145</v>
      </c>
      <c r="E123" s="45">
        <v>750</v>
      </c>
      <c r="F123" s="46">
        <v>0.16</v>
      </c>
      <c r="G123" s="82">
        <f>F123*H10</f>
        <v>11.84</v>
      </c>
      <c r="H123" s="46">
        <v>0.15</v>
      </c>
      <c r="I123" s="82">
        <f>H123*H10</f>
        <v>11.1</v>
      </c>
      <c r="J123" s="47"/>
      <c r="K123" s="48">
        <f t="shared" ref="K123" si="11">IF(J123/E123=ROUND(J123/E123,0),IF(J123&gt;=2500,ROUND(H123*J123,2),ROUND(F123*J123,2)),"НЕВЕРНОЕ КОЛИЧЕСТВО")</f>
        <v>0</v>
      </c>
      <c r="L123" s="8" t="s">
        <v>186</v>
      </c>
    </row>
    <row r="124" spans="1:12" ht="18" customHeight="1" x14ac:dyDescent="0.25">
      <c r="A124" s="3" t="s">
        <v>291</v>
      </c>
      <c r="B124" s="3" t="s">
        <v>113</v>
      </c>
      <c r="C124" s="3" t="s">
        <v>135</v>
      </c>
      <c r="D124" s="3" t="s">
        <v>197</v>
      </c>
      <c r="E124" s="5">
        <v>500</v>
      </c>
      <c r="F124" s="15">
        <v>0.19</v>
      </c>
      <c r="G124" s="81">
        <f>F124*H10</f>
        <v>14.06</v>
      </c>
      <c r="H124" s="15">
        <v>0.18</v>
      </c>
      <c r="I124" s="81">
        <f>H124*H10</f>
        <v>13.32</v>
      </c>
      <c r="J124" s="2"/>
      <c r="K124" s="10">
        <f t="shared" si="10"/>
        <v>0</v>
      </c>
    </row>
    <row r="125" spans="1:12" ht="18" customHeight="1" x14ac:dyDescent="0.25">
      <c r="A125" s="63" t="s">
        <v>292</v>
      </c>
      <c r="B125" s="63" t="s">
        <v>113</v>
      </c>
      <c r="C125" s="63" t="s">
        <v>129</v>
      </c>
      <c r="D125" s="63" t="s">
        <v>204</v>
      </c>
      <c r="E125" s="65">
        <v>500</v>
      </c>
      <c r="F125" s="66">
        <v>0.24</v>
      </c>
      <c r="G125" s="85">
        <f>F125*H10</f>
        <v>17.759999999999998</v>
      </c>
      <c r="H125" s="66">
        <v>0.23</v>
      </c>
      <c r="I125" s="85">
        <f>H125*H10</f>
        <v>17.02</v>
      </c>
      <c r="J125" s="67"/>
      <c r="K125" s="68">
        <f t="shared" si="10"/>
        <v>0</v>
      </c>
      <c r="L125" s="8" t="s">
        <v>194</v>
      </c>
    </row>
    <row r="126" spans="1:12" ht="18" customHeight="1" x14ac:dyDescent="0.25">
      <c r="A126" s="55" t="s">
        <v>293</v>
      </c>
      <c r="B126" s="55" t="s">
        <v>113</v>
      </c>
      <c r="C126" s="55" t="s">
        <v>129</v>
      </c>
      <c r="D126" s="55" t="s">
        <v>148</v>
      </c>
      <c r="E126" s="57">
        <v>500</v>
      </c>
      <c r="F126" s="58">
        <v>0.18</v>
      </c>
      <c r="G126" s="84">
        <f>F126*H10</f>
        <v>13.32</v>
      </c>
      <c r="H126" s="58">
        <v>0.17</v>
      </c>
      <c r="I126" s="84">
        <f>H126*H10</f>
        <v>12.58</v>
      </c>
      <c r="J126" s="59"/>
      <c r="K126" s="10">
        <f t="shared" si="10"/>
        <v>0</v>
      </c>
    </row>
    <row r="127" spans="1:12" ht="18" customHeight="1" x14ac:dyDescent="0.25">
      <c r="A127" s="55" t="s">
        <v>23</v>
      </c>
      <c r="B127" s="55" t="s">
        <v>113</v>
      </c>
      <c r="C127" s="55" t="s">
        <v>129</v>
      </c>
      <c r="D127" s="55" t="s">
        <v>148</v>
      </c>
      <c r="E127" s="57">
        <v>500</v>
      </c>
      <c r="F127" s="58">
        <v>0.18</v>
      </c>
      <c r="G127" s="84">
        <f>F127*H10</f>
        <v>13.32</v>
      </c>
      <c r="H127" s="58">
        <v>0.17</v>
      </c>
      <c r="I127" s="84">
        <f>H127*H10</f>
        <v>12.58</v>
      </c>
      <c r="J127" s="59"/>
      <c r="K127" s="10">
        <f t="shared" si="10"/>
        <v>0</v>
      </c>
    </row>
    <row r="128" spans="1:12" ht="18" customHeight="1" x14ac:dyDescent="0.25">
      <c r="A128" s="3" t="s">
        <v>294</v>
      </c>
      <c r="B128" s="3" t="s">
        <v>113</v>
      </c>
      <c r="C128" s="4" t="s">
        <v>129</v>
      </c>
      <c r="D128" s="3" t="s">
        <v>197</v>
      </c>
      <c r="E128" s="5">
        <v>500</v>
      </c>
      <c r="F128" s="58">
        <v>0.18</v>
      </c>
      <c r="G128" s="84">
        <f>F128*H10</f>
        <v>13.32</v>
      </c>
      <c r="H128" s="58">
        <v>0.17</v>
      </c>
      <c r="I128" s="84">
        <f>H128*H10</f>
        <v>12.58</v>
      </c>
      <c r="J128" s="2"/>
      <c r="K128" s="10">
        <f t="shared" si="10"/>
        <v>0</v>
      </c>
    </row>
    <row r="129" spans="1:12" ht="18" customHeight="1" x14ac:dyDescent="0.25">
      <c r="A129" s="44" t="s">
        <v>295</v>
      </c>
      <c r="B129" s="44" t="s">
        <v>113</v>
      </c>
      <c r="C129" s="61" t="s">
        <v>129</v>
      </c>
      <c r="D129" s="44" t="s">
        <v>143</v>
      </c>
      <c r="E129" s="45">
        <v>500</v>
      </c>
      <c r="F129" s="46">
        <v>0.18</v>
      </c>
      <c r="G129" s="82">
        <f>F129*H10</f>
        <v>13.32</v>
      </c>
      <c r="H129" s="46">
        <v>0.17</v>
      </c>
      <c r="I129" s="82">
        <f>H129*H10</f>
        <v>12.58</v>
      </c>
      <c r="J129" s="47"/>
      <c r="K129" s="48">
        <f t="shared" si="10"/>
        <v>0</v>
      </c>
      <c r="L129" s="8" t="s">
        <v>186</v>
      </c>
    </row>
    <row r="130" spans="1:12" ht="18" customHeight="1" x14ac:dyDescent="0.25">
      <c r="A130" s="44" t="s">
        <v>296</v>
      </c>
      <c r="B130" s="44" t="s">
        <v>113</v>
      </c>
      <c r="C130" s="61" t="s">
        <v>129</v>
      </c>
      <c r="D130" s="44" t="s">
        <v>144</v>
      </c>
      <c r="E130" s="45">
        <v>500</v>
      </c>
      <c r="F130" s="46">
        <v>0.19</v>
      </c>
      <c r="G130" s="82">
        <f>F130*H10</f>
        <v>14.06</v>
      </c>
      <c r="H130" s="46">
        <v>0.18</v>
      </c>
      <c r="I130" s="82">
        <f>H130*H10</f>
        <v>13.32</v>
      </c>
      <c r="J130" s="47"/>
      <c r="K130" s="48">
        <f t="shared" si="10"/>
        <v>0</v>
      </c>
      <c r="L130" s="8" t="s">
        <v>186</v>
      </c>
    </row>
    <row r="131" spans="1:12" ht="18" customHeight="1" x14ac:dyDescent="0.25">
      <c r="A131" s="44" t="s">
        <v>297</v>
      </c>
      <c r="B131" s="44" t="s">
        <v>113</v>
      </c>
      <c r="C131" s="44" t="s">
        <v>129</v>
      </c>
      <c r="D131" s="44" t="s">
        <v>197</v>
      </c>
      <c r="E131" s="45">
        <v>500</v>
      </c>
      <c r="F131" s="46">
        <v>0.18</v>
      </c>
      <c r="G131" s="82">
        <f>F131*H10</f>
        <v>13.32</v>
      </c>
      <c r="H131" s="46">
        <v>0.17</v>
      </c>
      <c r="I131" s="82">
        <f>H131*H10</f>
        <v>12.58</v>
      </c>
      <c r="J131" s="47"/>
      <c r="K131" s="48">
        <f t="shared" ref="K131:K150" si="12">IF(J131/E131=ROUND(J131/E131,0),IF(J131&gt;=2500,ROUND(H131*J131,2),ROUND(F131*J131,2)),"НЕВЕРНОЕ КОЛИЧЕСТВО")</f>
        <v>0</v>
      </c>
      <c r="L131" s="8" t="s">
        <v>186</v>
      </c>
    </row>
    <row r="132" spans="1:12" ht="18" customHeight="1" x14ac:dyDescent="0.25">
      <c r="A132" s="44" t="s">
        <v>297</v>
      </c>
      <c r="B132" s="61" t="s">
        <v>275</v>
      </c>
      <c r="C132" s="44" t="s">
        <v>129</v>
      </c>
      <c r="D132" s="44" t="s">
        <v>197</v>
      </c>
      <c r="E132" s="45">
        <v>750</v>
      </c>
      <c r="F132" s="46">
        <v>0.17</v>
      </c>
      <c r="G132" s="82">
        <f>F132*H10</f>
        <v>12.58</v>
      </c>
      <c r="H132" s="46">
        <v>0.16</v>
      </c>
      <c r="I132" s="82">
        <f>H132*H10</f>
        <v>11.84</v>
      </c>
      <c r="J132" s="47"/>
      <c r="K132" s="48">
        <f t="shared" si="12"/>
        <v>0</v>
      </c>
      <c r="L132" s="8" t="s">
        <v>186</v>
      </c>
    </row>
    <row r="133" spans="1:12" ht="18" customHeight="1" x14ac:dyDescent="0.25">
      <c r="A133" s="55" t="s">
        <v>298</v>
      </c>
      <c r="B133" s="3" t="s">
        <v>113</v>
      </c>
      <c r="C133" s="3" t="s">
        <v>131</v>
      </c>
      <c r="D133" s="55" t="s">
        <v>142</v>
      </c>
      <c r="E133" s="5">
        <v>500</v>
      </c>
      <c r="F133" s="58">
        <v>0.26</v>
      </c>
      <c r="G133" s="84">
        <f>F133*H10</f>
        <v>19.240000000000002</v>
      </c>
      <c r="H133" s="58">
        <v>0.25</v>
      </c>
      <c r="I133" s="84">
        <f>H133*H10</f>
        <v>18.5</v>
      </c>
      <c r="J133" s="59"/>
      <c r="K133" s="60">
        <f t="shared" si="12"/>
        <v>0</v>
      </c>
    </row>
    <row r="134" spans="1:12" ht="18" customHeight="1" x14ac:dyDescent="0.25">
      <c r="A134" s="3" t="s">
        <v>299</v>
      </c>
      <c r="B134" s="3" t="s">
        <v>113</v>
      </c>
      <c r="C134" s="3" t="s">
        <v>129</v>
      </c>
      <c r="D134" s="3" t="s">
        <v>148</v>
      </c>
      <c r="E134" s="5">
        <v>500</v>
      </c>
      <c r="F134" s="15">
        <v>0.16</v>
      </c>
      <c r="G134" s="84">
        <f>F134*H10</f>
        <v>11.84</v>
      </c>
      <c r="H134" s="15">
        <v>0.15</v>
      </c>
      <c r="I134" s="84">
        <f>H134*H10</f>
        <v>11.1</v>
      </c>
      <c r="J134" s="2"/>
      <c r="K134" s="10">
        <f t="shared" si="12"/>
        <v>0</v>
      </c>
    </row>
    <row r="135" spans="1:12" ht="18" customHeight="1" x14ac:dyDescent="0.25">
      <c r="A135" s="3" t="s">
        <v>300</v>
      </c>
      <c r="B135" s="3" t="s">
        <v>113</v>
      </c>
      <c r="C135" s="3" t="s">
        <v>129</v>
      </c>
      <c r="D135" s="3" t="s">
        <v>234</v>
      </c>
      <c r="E135" s="5">
        <v>500</v>
      </c>
      <c r="F135" s="15">
        <v>0.22</v>
      </c>
      <c r="G135" s="84">
        <f>F135*H10</f>
        <v>16.28</v>
      </c>
      <c r="H135" s="15">
        <v>0.21</v>
      </c>
      <c r="I135" s="84">
        <f>H135*H10</f>
        <v>15.54</v>
      </c>
      <c r="J135" s="2"/>
      <c r="K135" s="10">
        <f t="shared" si="12"/>
        <v>0</v>
      </c>
    </row>
    <row r="136" spans="1:12" ht="18" customHeight="1" x14ac:dyDescent="0.25">
      <c r="A136" s="3" t="s">
        <v>301</v>
      </c>
      <c r="B136" s="3" t="s">
        <v>113</v>
      </c>
      <c r="C136" s="3" t="s">
        <v>129</v>
      </c>
      <c r="D136" s="3" t="s">
        <v>143</v>
      </c>
      <c r="E136" s="5">
        <v>500</v>
      </c>
      <c r="F136" s="15">
        <v>0.17</v>
      </c>
      <c r="G136" s="84">
        <f>F136*H10</f>
        <v>12.58</v>
      </c>
      <c r="H136" s="15">
        <v>0.16</v>
      </c>
      <c r="I136" s="84">
        <f>H136*H10</f>
        <v>11.84</v>
      </c>
      <c r="J136" s="2"/>
      <c r="K136" s="10">
        <f t="shared" si="12"/>
        <v>0</v>
      </c>
    </row>
    <row r="137" spans="1:12" ht="18" customHeight="1" x14ac:dyDescent="0.25">
      <c r="A137" s="3" t="s">
        <v>302</v>
      </c>
      <c r="B137" s="3" t="s">
        <v>113</v>
      </c>
      <c r="C137" s="3" t="s">
        <v>130</v>
      </c>
      <c r="D137" s="3" t="s">
        <v>142</v>
      </c>
      <c r="E137" s="5">
        <v>500</v>
      </c>
      <c r="F137" s="15">
        <v>0.2</v>
      </c>
      <c r="G137" s="84">
        <f>F137*H10</f>
        <v>14.8</v>
      </c>
      <c r="H137" s="15">
        <v>0.19</v>
      </c>
      <c r="I137" s="84">
        <f>H137*H10</f>
        <v>14.06</v>
      </c>
      <c r="J137" s="2"/>
      <c r="K137" s="10">
        <f t="shared" si="12"/>
        <v>0</v>
      </c>
    </row>
    <row r="138" spans="1:12" ht="18" customHeight="1" x14ac:dyDescent="0.25">
      <c r="A138" s="3" t="s">
        <v>303</v>
      </c>
      <c r="B138" s="3" t="s">
        <v>113</v>
      </c>
      <c r="C138" s="3" t="s">
        <v>133</v>
      </c>
      <c r="D138" s="3" t="s">
        <v>197</v>
      </c>
      <c r="E138" s="5">
        <v>500</v>
      </c>
      <c r="F138" s="15">
        <v>0.22</v>
      </c>
      <c r="G138" s="84">
        <f>F138*H10</f>
        <v>16.28</v>
      </c>
      <c r="H138" s="15">
        <v>0.21</v>
      </c>
      <c r="I138" s="84">
        <f>H138*H10</f>
        <v>15.54</v>
      </c>
      <c r="J138" s="2"/>
      <c r="K138" s="10">
        <f t="shared" si="12"/>
        <v>0</v>
      </c>
    </row>
    <row r="139" spans="1:12" ht="18" customHeight="1" x14ac:dyDescent="0.25">
      <c r="A139" s="63" t="s">
        <v>304</v>
      </c>
      <c r="B139" s="63" t="s">
        <v>113</v>
      </c>
      <c r="C139" s="63" t="s">
        <v>129</v>
      </c>
      <c r="D139" s="63" t="s">
        <v>287</v>
      </c>
      <c r="E139" s="65">
        <v>500</v>
      </c>
      <c r="F139" s="66">
        <v>0.2</v>
      </c>
      <c r="G139" s="85">
        <f>F139*H10</f>
        <v>14.8</v>
      </c>
      <c r="H139" s="66">
        <v>0.19</v>
      </c>
      <c r="I139" s="85">
        <f>H139*H10</f>
        <v>14.06</v>
      </c>
      <c r="J139" s="67"/>
      <c r="K139" s="68">
        <f t="shared" si="12"/>
        <v>0</v>
      </c>
      <c r="L139" s="8" t="s">
        <v>194</v>
      </c>
    </row>
    <row r="140" spans="1:12" ht="18" customHeight="1" x14ac:dyDescent="0.25">
      <c r="A140" s="49" t="s">
        <v>305</v>
      </c>
      <c r="B140" s="49" t="s">
        <v>113</v>
      </c>
      <c r="C140" s="49" t="s">
        <v>129</v>
      </c>
      <c r="D140" s="49" t="s">
        <v>197</v>
      </c>
      <c r="E140" s="51">
        <v>500</v>
      </c>
      <c r="F140" s="52">
        <v>0.2</v>
      </c>
      <c r="G140" s="83">
        <f>F140*H10</f>
        <v>14.8</v>
      </c>
      <c r="H140" s="52">
        <v>0.19</v>
      </c>
      <c r="I140" s="83">
        <f>H140*H10</f>
        <v>14.06</v>
      </c>
      <c r="J140" s="53"/>
      <c r="K140" s="54">
        <f t="shared" si="12"/>
        <v>0</v>
      </c>
      <c r="L140" s="8" t="s">
        <v>188</v>
      </c>
    </row>
    <row r="141" spans="1:12" ht="18" customHeight="1" x14ac:dyDescent="0.25">
      <c r="A141" s="55" t="s">
        <v>307</v>
      </c>
      <c r="B141" s="55" t="s">
        <v>113</v>
      </c>
      <c r="C141" s="55" t="s">
        <v>130</v>
      </c>
      <c r="D141" s="55" t="s">
        <v>306</v>
      </c>
      <c r="E141" s="57">
        <v>500</v>
      </c>
      <c r="F141" s="58">
        <v>0.23</v>
      </c>
      <c r="G141" s="84">
        <f>F141*H10</f>
        <v>17.02</v>
      </c>
      <c r="H141" s="58">
        <v>0.22</v>
      </c>
      <c r="I141" s="84">
        <f>H141*H10</f>
        <v>16.28</v>
      </c>
      <c r="J141" s="59"/>
      <c r="K141" s="60">
        <f t="shared" si="12"/>
        <v>0</v>
      </c>
    </row>
    <row r="142" spans="1:12" ht="18" customHeight="1" x14ac:dyDescent="0.25">
      <c r="A142" s="3" t="s">
        <v>24</v>
      </c>
      <c r="B142" s="3" t="s">
        <v>113</v>
      </c>
      <c r="C142" s="3" t="s">
        <v>130</v>
      </c>
      <c r="D142" s="3" t="s">
        <v>148</v>
      </c>
      <c r="E142" s="5">
        <v>500</v>
      </c>
      <c r="F142" s="15">
        <v>0.2</v>
      </c>
      <c r="G142" s="84">
        <f>F142*H10</f>
        <v>14.8</v>
      </c>
      <c r="H142" s="15">
        <v>0.19</v>
      </c>
      <c r="I142" s="84">
        <f>H142*H10</f>
        <v>14.06</v>
      </c>
      <c r="J142" s="2"/>
      <c r="K142" s="10">
        <f t="shared" si="12"/>
        <v>0</v>
      </c>
    </row>
    <row r="143" spans="1:12" ht="18" customHeight="1" x14ac:dyDescent="0.25">
      <c r="A143" s="3" t="s">
        <v>308</v>
      </c>
      <c r="B143" s="3" t="s">
        <v>113</v>
      </c>
      <c r="C143" s="3" t="s">
        <v>133</v>
      </c>
      <c r="D143" s="3" t="s">
        <v>309</v>
      </c>
      <c r="E143" s="5">
        <v>500</v>
      </c>
      <c r="F143" s="15">
        <v>0.35</v>
      </c>
      <c r="G143" s="84">
        <f>F143*H10</f>
        <v>25.9</v>
      </c>
      <c r="H143" s="58">
        <v>0.34</v>
      </c>
      <c r="I143" s="84">
        <f>H143*H10</f>
        <v>25.16</v>
      </c>
      <c r="J143" s="59"/>
      <c r="K143" s="10">
        <f t="shared" si="12"/>
        <v>0</v>
      </c>
    </row>
    <row r="144" spans="1:12" ht="18" customHeight="1" x14ac:dyDescent="0.25">
      <c r="A144" s="3" t="s">
        <v>310</v>
      </c>
      <c r="B144" s="3" t="s">
        <v>113</v>
      </c>
      <c r="C144" s="3" t="s">
        <v>130</v>
      </c>
      <c r="D144" s="3" t="s">
        <v>312</v>
      </c>
      <c r="E144" s="5">
        <v>500</v>
      </c>
      <c r="F144" s="15">
        <v>0.21</v>
      </c>
      <c r="G144" s="84">
        <f>F144*H10</f>
        <v>15.54</v>
      </c>
      <c r="H144" s="15">
        <v>0.2</v>
      </c>
      <c r="I144" s="84">
        <f>H144*H10</f>
        <v>14.8</v>
      </c>
      <c r="J144" s="2"/>
      <c r="K144" s="10">
        <f t="shared" si="12"/>
        <v>0</v>
      </c>
    </row>
    <row r="145" spans="1:12" ht="18" customHeight="1" x14ac:dyDescent="0.25">
      <c r="A145" s="3" t="s">
        <v>311</v>
      </c>
      <c r="B145" s="3" t="s">
        <v>113</v>
      </c>
      <c r="C145" s="3" t="s">
        <v>131</v>
      </c>
      <c r="D145" s="3" t="s">
        <v>182</v>
      </c>
      <c r="E145" s="5">
        <v>500</v>
      </c>
      <c r="F145" s="15">
        <v>0.18</v>
      </c>
      <c r="G145" s="84">
        <f>F145*H10</f>
        <v>13.32</v>
      </c>
      <c r="H145" s="15">
        <v>0.17</v>
      </c>
      <c r="I145" s="84">
        <f>H145*H10</f>
        <v>12.58</v>
      </c>
      <c r="J145" s="2"/>
      <c r="K145" s="10">
        <f t="shared" si="12"/>
        <v>0</v>
      </c>
    </row>
    <row r="146" spans="1:12" ht="18" customHeight="1" x14ac:dyDescent="0.25">
      <c r="A146" s="3" t="s">
        <v>313</v>
      </c>
      <c r="B146" s="3" t="s">
        <v>113</v>
      </c>
      <c r="C146" s="3" t="s">
        <v>131</v>
      </c>
      <c r="D146" s="3" t="s">
        <v>234</v>
      </c>
      <c r="E146" s="5">
        <v>500</v>
      </c>
      <c r="F146" s="15">
        <v>0.28999999999999998</v>
      </c>
      <c r="G146" s="84">
        <f>F146*H10</f>
        <v>21.459999999999997</v>
      </c>
      <c r="H146" s="15">
        <v>0.28000000000000003</v>
      </c>
      <c r="I146" s="84">
        <f>H146*H10</f>
        <v>20.720000000000002</v>
      </c>
      <c r="J146" s="2"/>
      <c r="K146" s="10">
        <f t="shared" si="12"/>
        <v>0</v>
      </c>
    </row>
    <row r="147" spans="1:12" ht="18" customHeight="1" x14ac:dyDescent="0.25">
      <c r="A147" s="3" t="s">
        <v>314</v>
      </c>
      <c r="B147" s="3" t="s">
        <v>113</v>
      </c>
      <c r="C147" s="3" t="s">
        <v>130</v>
      </c>
      <c r="D147" s="3" t="s">
        <v>143</v>
      </c>
      <c r="E147" s="5">
        <v>500</v>
      </c>
      <c r="F147" s="15">
        <v>0.22</v>
      </c>
      <c r="G147" s="84">
        <f>F147*H10</f>
        <v>16.28</v>
      </c>
      <c r="H147" s="15">
        <v>0.21</v>
      </c>
      <c r="I147" s="84">
        <f>H147*H10</f>
        <v>15.54</v>
      </c>
      <c r="J147" s="2"/>
      <c r="K147" s="10">
        <f t="shared" si="12"/>
        <v>0</v>
      </c>
    </row>
    <row r="148" spans="1:12" ht="18" customHeight="1" x14ac:dyDescent="0.25">
      <c r="A148" s="49" t="s">
        <v>315</v>
      </c>
      <c r="B148" s="49" t="s">
        <v>113</v>
      </c>
      <c r="C148" s="49" t="s">
        <v>135</v>
      </c>
      <c r="D148" s="49" t="s">
        <v>234</v>
      </c>
      <c r="E148" s="51">
        <v>500</v>
      </c>
      <c r="F148" s="52">
        <v>0.21</v>
      </c>
      <c r="G148" s="83">
        <f>F148*H10</f>
        <v>15.54</v>
      </c>
      <c r="H148" s="52">
        <v>0.2</v>
      </c>
      <c r="I148" s="83">
        <f>H148*H10</f>
        <v>14.8</v>
      </c>
      <c r="J148" s="53"/>
      <c r="K148" s="54">
        <f t="shared" si="12"/>
        <v>0</v>
      </c>
      <c r="L148" s="8" t="s">
        <v>188</v>
      </c>
    </row>
    <row r="149" spans="1:12" ht="18" customHeight="1" x14ac:dyDescent="0.25">
      <c r="A149" s="44" t="s">
        <v>316</v>
      </c>
      <c r="B149" s="44" t="s">
        <v>113</v>
      </c>
      <c r="C149" s="44" t="s">
        <v>129</v>
      </c>
      <c r="D149" s="44" t="s">
        <v>197</v>
      </c>
      <c r="E149" s="45">
        <v>500</v>
      </c>
      <c r="F149" s="46">
        <v>0.16</v>
      </c>
      <c r="G149" s="82">
        <f>F149*H10</f>
        <v>11.84</v>
      </c>
      <c r="H149" s="46">
        <v>0.15</v>
      </c>
      <c r="I149" s="82">
        <f>H149*H10</f>
        <v>11.1</v>
      </c>
      <c r="J149" s="47"/>
      <c r="K149" s="48">
        <f t="shared" si="12"/>
        <v>0</v>
      </c>
      <c r="L149" s="8" t="s">
        <v>186</v>
      </c>
    </row>
    <row r="150" spans="1:12" ht="18" customHeight="1" x14ac:dyDescent="0.25">
      <c r="A150" s="44" t="s">
        <v>316</v>
      </c>
      <c r="B150" s="61" t="s">
        <v>112</v>
      </c>
      <c r="C150" s="44" t="s">
        <v>129</v>
      </c>
      <c r="D150" s="44" t="s">
        <v>197</v>
      </c>
      <c r="E150" s="45">
        <v>750</v>
      </c>
      <c r="F150" s="46">
        <v>0.15</v>
      </c>
      <c r="G150" s="82">
        <f>F150*H10</f>
        <v>11.1</v>
      </c>
      <c r="H150" s="46">
        <v>0.14000000000000001</v>
      </c>
      <c r="I150" s="82">
        <f>H150*H10</f>
        <v>10.360000000000001</v>
      </c>
      <c r="J150" s="47"/>
      <c r="K150" s="48">
        <f t="shared" si="12"/>
        <v>0</v>
      </c>
      <c r="L150" s="8" t="s">
        <v>186</v>
      </c>
    </row>
    <row r="151" spans="1:12" ht="18" customHeight="1" x14ac:dyDescent="0.25">
      <c r="A151" s="63" t="s">
        <v>317</v>
      </c>
      <c r="B151" s="64" t="s">
        <v>113</v>
      </c>
      <c r="C151" s="63" t="s">
        <v>129</v>
      </c>
      <c r="D151" s="63" t="s">
        <v>287</v>
      </c>
      <c r="E151" s="65">
        <v>500</v>
      </c>
      <c r="F151" s="66">
        <v>0.2</v>
      </c>
      <c r="G151" s="85">
        <f>F151*H10</f>
        <v>14.8</v>
      </c>
      <c r="H151" s="66">
        <v>0.19</v>
      </c>
      <c r="I151" s="85">
        <f>H151*H10</f>
        <v>14.06</v>
      </c>
      <c r="J151" s="67"/>
      <c r="K151" s="68">
        <f t="shared" ref="K151:K155" si="13">IF(J151/E151=ROUND(J151/E151,0),IF(J151&gt;=2500,ROUND(H151*J151,2),ROUND(F151*J151,2)),"НЕВЕРНОЕ КОЛИЧЕСТВО")</f>
        <v>0</v>
      </c>
      <c r="L151" s="8" t="s">
        <v>194</v>
      </c>
    </row>
    <row r="152" spans="1:12" ht="18" customHeight="1" x14ac:dyDescent="0.25">
      <c r="A152" s="55" t="s">
        <v>318</v>
      </c>
      <c r="B152" s="56" t="s">
        <v>113</v>
      </c>
      <c r="C152" s="55" t="s">
        <v>138</v>
      </c>
      <c r="D152" s="55" t="s">
        <v>234</v>
      </c>
      <c r="E152" s="57">
        <v>500</v>
      </c>
      <c r="F152" s="58">
        <v>0.23</v>
      </c>
      <c r="G152" s="84">
        <f>F152*H10</f>
        <v>17.02</v>
      </c>
      <c r="H152" s="58">
        <v>0.22</v>
      </c>
      <c r="I152" s="84">
        <f>H152*H10</f>
        <v>16.28</v>
      </c>
      <c r="J152" s="59"/>
      <c r="K152" s="60">
        <f t="shared" si="13"/>
        <v>0</v>
      </c>
    </row>
    <row r="153" spans="1:12" ht="18" customHeight="1" x14ac:dyDescent="0.25">
      <c r="A153" s="55" t="s">
        <v>319</v>
      </c>
      <c r="B153" s="56" t="s">
        <v>113</v>
      </c>
      <c r="C153" s="55" t="s">
        <v>131</v>
      </c>
      <c r="D153" s="55" t="s">
        <v>282</v>
      </c>
      <c r="E153" s="57">
        <v>500</v>
      </c>
      <c r="F153" s="58">
        <v>0.26</v>
      </c>
      <c r="G153" s="84">
        <f>F153*H10</f>
        <v>19.240000000000002</v>
      </c>
      <c r="H153" s="58">
        <v>0.25</v>
      </c>
      <c r="I153" s="84">
        <f>H153*H10</f>
        <v>18.5</v>
      </c>
      <c r="J153" s="59"/>
      <c r="K153" s="60">
        <f t="shared" si="13"/>
        <v>0</v>
      </c>
    </row>
    <row r="154" spans="1:12" ht="18" customHeight="1" x14ac:dyDescent="0.25">
      <c r="A154" s="55" t="s">
        <v>25</v>
      </c>
      <c r="B154" s="56" t="s">
        <v>113</v>
      </c>
      <c r="C154" s="55" t="s">
        <v>138</v>
      </c>
      <c r="D154" s="55" t="s">
        <v>234</v>
      </c>
      <c r="E154" s="57">
        <v>500</v>
      </c>
      <c r="F154" s="58">
        <v>0.24</v>
      </c>
      <c r="G154" s="84">
        <f>F154*H10</f>
        <v>17.759999999999998</v>
      </c>
      <c r="H154" s="58">
        <v>0.23</v>
      </c>
      <c r="I154" s="84">
        <f>H154*H10</f>
        <v>17.02</v>
      </c>
      <c r="J154" s="59"/>
      <c r="K154" s="60">
        <f t="shared" si="13"/>
        <v>0</v>
      </c>
    </row>
    <row r="155" spans="1:12" ht="18" customHeight="1" x14ac:dyDescent="0.25">
      <c r="A155" s="3" t="s">
        <v>320</v>
      </c>
      <c r="B155" s="3" t="s">
        <v>113</v>
      </c>
      <c r="C155" s="3" t="s">
        <v>129</v>
      </c>
      <c r="D155" s="3" t="s">
        <v>287</v>
      </c>
      <c r="E155" s="5">
        <v>500</v>
      </c>
      <c r="F155" s="15">
        <v>0.18</v>
      </c>
      <c r="G155" s="84">
        <f>F155*H10</f>
        <v>13.32</v>
      </c>
      <c r="H155" s="15">
        <v>0.17</v>
      </c>
      <c r="I155" s="84">
        <f>H155*H10</f>
        <v>12.58</v>
      </c>
      <c r="J155" s="2"/>
      <c r="K155" s="60">
        <f t="shared" si="13"/>
        <v>0</v>
      </c>
    </row>
    <row r="156" spans="1:12" ht="18" customHeight="1" x14ac:dyDescent="0.25">
      <c r="A156" s="3" t="s">
        <v>320</v>
      </c>
      <c r="B156" s="4" t="s">
        <v>112</v>
      </c>
      <c r="C156" s="3" t="s">
        <v>129</v>
      </c>
      <c r="D156" s="3" t="s">
        <v>287</v>
      </c>
      <c r="E156" s="5">
        <v>750</v>
      </c>
      <c r="F156" s="15">
        <v>0.17</v>
      </c>
      <c r="G156" s="84">
        <f>F156*H10</f>
        <v>12.58</v>
      </c>
      <c r="H156" s="15">
        <v>0.16</v>
      </c>
      <c r="I156" s="84">
        <f>H156*H10</f>
        <v>11.84</v>
      </c>
      <c r="J156" s="2"/>
      <c r="K156" s="10">
        <f>IF(J156/E156=ROUND(J156/E156,0),IF(J156&gt;=2500,ROUND(H156*J156,2),ROUND(F156*J156,2)),"НЕВЕРНОЕ КОЛИЧЕСТВО")</f>
        <v>0</v>
      </c>
    </row>
    <row r="157" spans="1:12" ht="18" customHeight="1" x14ac:dyDescent="0.25">
      <c r="A157" s="3" t="s">
        <v>321</v>
      </c>
      <c r="B157" s="3" t="s">
        <v>113</v>
      </c>
      <c r="C157" s="4" t="s">
        <v>129</v>
      </c>
      <c r="D157" s="3" t="s">
        <v>142</v>
      </c>
      <c r="E157" s="5">
        <v>500</v>
      </c>
      <c r="F157" s="15">
        <v>0.16</v>
      </c>
      <c r="G157" s="84">
        <f>F157*H10</f>
        <v>11.84</v>
      </c>
      <c r="H157" s="15">
        <v>0.15</v>
      </c>
      <c r="I157" s="84">
        <f>H157*H10</f>
        <v>11.1</v>
      </c>
      <c r="J157" s="2"/>
      <c r="K157" s="10">
        <f>IF(J157/E157=ROUND(J157/E157,0),IF(J157&gt;=2500,ROUND(H157*J157,2),ROUND(F157*J157,2)),"НЕВЕРНОЕ КОЛИЧЕСТВО")</f>
        <v>0</v>
      </c>
    </row>
    <row r="158" spans="1:12" ht="18" customHeight="1" x14ac:dyDescent="0.25">
      <c r="A158" s="3" t="s">
        <v>321</v>
      </c>
      <c r="B158" s="4" t="s">
        <v>112</v>
      </c>
      <c r="C158" s="4" t="s">
        <v>129</v>
      </c>
      <c r="D158" s="3" t="s">
        <v>142</v>
      </c>
      <c r="E158" s="5">
        <v>750</v>
      </c>
      <c r="F158" s="15">
        <v>0.14000000000000001</v>
      </c>
      <c r="G158" s="84">
        <f>F158*H10</f>
        <v>10.360000000000001</v>
      </c>
      <c r="H158" s="15">
        <v>0.13</v>
      </c>
      <c r="I158" s="84">
        <f>H158*H10</f>
        <v>9.620000000000001</v>
      </c>
      <c r="J158" s="2"/>
      <c r="K158" s="10">
        <f>IF(J158/E158=ROUND(J158/E158,0),IF(J158&gt;=2500,ROUND(H158*J158,2),ROUND(F158*J158,2)),"НЕВЕРНОЕ КОЛИЧЕСТВО")</f>
        <v>0</v>
      </c>
    </row>
    <row r="159" spans="1:12" ht="18" customHeight="1" x14ac:dyDescent="0.25">
      <c r="A159" s="55" t="s">
        <v>322</v>
      </c>
      <c r="B159" s="4" t="s">
        <v>113</v>
      </c>
      <c r="C159" s="4" t="s">
        <v>129</v>
      </c>
      <c r="D159" s="55" t="s">
        <v>234</v>
      </c>
      <c r="E159" s="57">
        <v>500</v>
      </c>
      <c r="F159" s="58">
        <v>0.19</v>
      </c>
      <c r="G159" s="84">
        <f>F159*H10</f>
        <v>14.06</v>
      </c>
      <c r="H159" s="58">
        <v>0.18</v>
      </c>
      <c r="I159" s="84">
        <f>H159*H10</f>
        <v>13.32</v>
      </c>
      <c r="J159" s="59"/>
      <c r="K159" s="10">
        <f t="shared" ref="K159:K160" si="14">IF(J159/E159=ROUND(J159/E159,0),IF(J159&gt;=2500,ROUND(H159*J159,2),ROUND(F159*J159,2)),"НЕВЕРНОЕ КОЛИЧЕСТВО")</f>
        <v>0</v>
      </c>
    </row>
    <row r="160" spans="1:12" ht="18" customHeight="1" x14ac:dyDescent="0.25">
      <c r="A160" s="55" t="s">
        <v>323</v>
      </c>
      <c r="B160" s="4" t="s">
        <v>113</v>
      </c>
      <c r="C160" s="4" t="s">
        <v>129</v>
      </c>
      <c r="D160" s="55" t="s">
        <v>324</v>
      </c>
      <c r="E160" s="57">
        <v>500</v>
      </c>
      <c r="F160" s="58">
        <v>0.19</v>
      </c>
      <c r="G160" s="84">
        <f>F160*H10</f>
        <v>14.06</v>
      </c>
      <c r="H160" s="58">
        <v>0.18</v>
      </c>
      <c r="I160" s="84">
        <f>H160*H10</f>
        <v>13.32</v>
      </c>
      <c r="J160" s="59"/>
      <c r="K160" s="10">
        <f t="shared" si="14"/>
        <v>0</v>
      </c>
    </row>
    <row r="161" spans="1:12" ht="18" customHeight="1" x14ac:dyDescent="0.25">
      <c r="A161" s="3" t="s">
        <v>26</v>
      </c>
      <c r="B161" s="3" t="s">
        <v>113</v>
      </c>
      <c r="C161" s="3" t="s">
        <v>133</v>
      </c>
      <c r="D161" s="3" t="s">
        <v>234</v>
      </c>
      <c r="E161" s="5">
        <v>500</v>
      </c>
      <c r="F161" s="15">
        <v>0.23</v>
      </c>
      <c r="G161" s="84">
        <f>F161*H10</f>
        <v>17.02</v>
      </c>
      <c r="H161" s="15">
        <v>0.22</v>
      </c>
      <c r="I161" s="84">
        <f>H161*H10</f>
        <v>16.28</v>
      </c>
      <c r="J161" s="2"/>
      <c r="K161" s="10">
        <f t="shared" ref="K161:K168" si="15">IF(J161/E161=ROUND(J161/E161,0),IF(J161&gt;=2500,ROUND(H161*J161,2),ROUND(F161*J161,2)),"НЕВЕРНОЕ КОЛИЧЕСТВО")</f>
        <v>0</v>
      </c>
    </row>
    <row r="162" spans="1:12" ht="18" customHeight="1" x14ac:dyDescent="0.25">
      <c r="A162" s="49" t="s">
        <v>325</v>
      </c>
      <c r="B162" s="49" t="s">
        <v>113</v>
      </c>
      <c r="C162" s="49" t="s">
        <v>129</v>
      </c>
      <c r="D162" s="49" t="s">
        <v>142</v>
      </c>
      <c r="E162" s="51">
        <v>500</v>
      </c>
      <c r="F162" s="52">
        <v>0.18</v>
      </c>
      <c r="G162" s="83">
        <f>F162*H10</f>
        <v>13.32</v>
      </c>
      <c r="H162" s="52">
        <v>0.17</v>
      </c>
      <c r="I162" s="83">
        <f>H162*H10</f>
        <v>12.58</v>
      </c>
      <c r="J162" s="53"/>
      <c r="K162" s="54">
        <f t="shared" si="15"/>
        <v>0</v>
      </c>
      <c r="L162" s="8" t="s">
        <v>188</v>
      </c>
    </row>
    <row r="163" spans="1:12" ht="18" customHeight="1" x14ac:dyDescent="0.25">
      <c r="A163" s="55" t="s">
        <v>326</v>
      </c>
      <c r="B163" s="4" t="s">
        <v>113</v>
      </c>
      <c r="C163" s="4" t="s">
        <v>131</v>
      </c>
      <c r="D163" s="55" t="s">
        <v>204</v>
      </c>
      <c r="E163" s="57">
        <v>500</v>
      </c>
      <c r="F163" s="58">
        <v>0.19</v>
      </c>
      <c r="G163" s="84">
        <f>F163*H10</f>
        <v>14.06</v>
      </c>
      <c r="H163" s="58">
        <v>0.18</v>
      </c>
      <c r="I163" s="84">
        <f>H163*H10</f>
        <v>13.32</v>
      </c>
      <c r="J163" s="59"/>
      <c r="K163" s="10">
        <f t="shared" si="15"/>
        <v>0</v>
      </c>
    </row>
    <row r="164" spans="1:12" ht="18" customHeight="1" x14ac:dyDescent="0.25">
      <c r="A164" s="3" t="s">
        <v>327</v>
      </c>
      <c r="B164" s="3" t="s">
        <v>113</v>
      </c>
      <c r="C164" s="3" t="s">
        <v>129</v>
      </c>
      <c r="D164" s="3" t="s">
        <v>143</v>
      </c>
      <c r="E164" s="5">
        <v>500</v>
      </c>
      <c r="F164" s="15">
        <v>0.15</v>
      </c>
      <c r="G164" s="84">
        <f>F164*H10</f>
        <v>11.1</v>
      </c>
      <c r="H164" s="15">
        <v>0.14000000000000001</v>
      </c>
      <c r="I164" s="84">
        <f>H164*H10</f>
        <v>10.360000000000001</v>
      </c>
      <c r="J164" s="2"/>
      <c r="K164" s="10">
        <f t="shared" si="15"/>
        <v>0</v>
      </c>
    </row>
    <row r="165" spans="1:12" ht="18" customHeight="1" x14ac:dyDescent="0.25">
      <c r="A165" s="3" t="s">
        <v>328</v>
      </c>
      <c r="B165" s="3" t="s">
        <v>113</v>
      </c>
      <c r="C165" s="3" t="s">
        <v>135</v>
      </c>
      <c r="D165" s="3" t="s">
        <v>144</v>
      </c>
      <c r="E165" s="5">
        <v>500</v>
      </c>
      <c r="F165" s="15">
        <v>0.23</v>
      </c>
      <c r="G165" s="84">
        <f>F165*H10</f>
        <v>17.02</v>
      </c>
      <c r="H165" s="15">
        <v>0.22</v>
      </c>
      <c r="I165" s="84">
        <f>H165*H10</f>
        <v>16.28</v>
      </c>
      <c r="J165" s="2"/>
      <c r="K165" s="10">
        <f t="shared" si="15"/>
        <v>0</v>
      </c>
    </row>
    <row r="166" spans="1:12" ht="18" customHeight="1" x14ac:dyDescent="0.25">
      <c r="A166" s="44" t="s">
        <v>329</v>
      </c>
      <c r="B166" s="61" t="s">
        <v>112</v>
      </c>
      <c r="C166" s="61" t="s">
        <v>129</v>
      </c>
      <c r="D166" s="44" t="s">
        <v>197</v>
      </c>
      <c r="E166" s="45">
        <v>750</v>
      </c>
      <c r="F166" s="46">
        <v>0.17</v>
      </c>
      <c r="G166" s="82">
        <f>F166*H10</f>
        <v>12.58</v>
      </c>
      <c r="H166" s="46">
        <v>0.16</v>
      </c>
      <c r="I166" s="82">
        <f>H166*H10</f>
        <v>11.84</v>
      </c>
      <c r="J166" s="47"/>
      <c r="K166" s="48">
        <f t="shared" si="15"/>
        <v>0</v>
      </c>
      <c r="L166" s="8" t="s">
        <v>186</v>
      </c>
    </row>
    <row r="167" spans="1:12" ht="18" customHeight="1" x14ac:dyDescent="0.25">
      <c r="A167" s="44" t="s">
        <v>330</v>
      </c>
      <c r="B167" s="44" t="s">
        <v>113</v>
      </c>
      <c r="C167" s="44" t="s">
        <v>129</v>
      </c>
      <c r="D167" s="44" t="s">
        <v>197</v>
      </c>
      <c r="E167" s="45">
        <v>500</v>
      </c>
      <c r="F167" s="46">
        <v>0.16</v>
      </c>
      <c r="G167" s="82">
        <f>F167*H10</f>
        <v>11.84</v>
      </c>
      <c r="H167" s="46">
        <v>0.15</v>
      </c>
      <c r="I167" s="82">
        <f>H167*H10</f>
        <v>11.1</v>
      </c>
      <c r="J167" s="47"/>
      <c r="K167" s="48">
        <f t="shared" si="15"/>
        <v>0</v>
      </c>
      <c r="L167" s="8" t="s">
        <v>186</v>
      </c>
    </row>
    <row r="168" spans="1:12" ht="18" customHeight="1" x14ac:dyDescent="0.25">
      <c r="A168" s="63" t="s">
        <v>27</v>
      </c>
      <c r="B168" s="63" t="s">
        <v>113</v>
      </c>
      <c r="C168" s="63" t="s">
        <v>129</v>
      </c>
      <c r="D168" s="63" t="s">
        <v>142</v>
      </c>
      <c r="E168" s="65">
        <v>500</v>
      </c>
      <c r="F168" s="66">
        <v>0.21</v>
      </c>
      <c r="G168" s="85">
        <f>F168*H10</f>
        <v>15.54</v>
      </c>
      <c r="H168" s="66">
        <v>0.2</v>
      </c>
      <c r="I168" s="85">
        <f>H168*H10</f>
        <v>14.8</v>
      </c>
      <c r="J168" s="67"/>
      <c r="K168" s="68">
        <f t="shared" si="15"/>
        <v>0</v>
      </c>
      <c r="L168" s="8" t="s">
        <v>194</v>
      </c>
    </row>
    <row r="169" spans="1:12" ht="18" customHeight="1" x14ac:dyDescent="0.25">
      <c r="A169" s="3" t="s">
        <v>331</v>
      </c>
      <c r="B169" s="4" t="s">
        <v>112</v>
      </c>
      <c r="C169" s="4" t="s">
        <v>135</v>
      </c>
      <c r="D169" s="3" t="s">
        <v>197</v>
      </c>
      <c r="E169" s="5">
        <v>750</v>
      </c>
      <c r="F169" s="15">
        <v>0.16</v>
      </c>
      <c r="G169" s="81">
        <f>F169*H10</f>
        <v>11.84</v>
      </c>
      <c r="H169" s="15">
        <v>0.15</v>
      </c>
      <c r="I169" s="81">
        <f>H169*H10</f>
        <v>11.1</v>
      </c>
      <c r="J169" s="2"/>
      <c r="K169" s="10">
        <f t="shared" ref="K169:K196" si="16">IF(J169/E169=ROUND(J169/E169,0),IF(J169&gt;=2500,ROUND(H169*J169,2),ROUND(F169*J169,2)),"НЕВЕРНОЕ КОЛИЧЕСТВО")</f>
        <v>0</v>
      </c>
    </row>
    <row r="170" spans="1:12" ht="18" customHeight="1" x14ac:dyDescent="0.25">
      <c r="A170" s="3" t="s">
        <v>331</v>
      </c>
      <c r="B170" s="3" t="s">
        <v>113</v>
      </c>
      <c r="C170" s="3" t="s">
        <v>135</v>
      </c>
      <c r="D170" s="3" t="s">
        <v>197</v>
      </c>
      <c r="E170" s="5">
        <v>500</v>
      </c>
      <c r="F170" s="15">
        <v>0.17</v>
      </c>
      <c r="G170" s="81">
        <f>F170*H10</f>
        <v>12.58</v>
      </c>
      <c r="H170" s="15">
        <v>0.16</v>
      </c>
      <c r="I170" s="81">
        <f>H170*H10</f>
        <v>11.84</v>
      </c>
      <c r="J170" s="2"/>
      <c r="K170" s="10">
        <f t="shared" si="16"/>
        <v>0</v>
      </c>
    </row>
    <row r="171" spans="1:12" ht="18" customHeight="1" x14ac:dyDescent="0.25">
      <c r="A171" s="63" t="s">
        <v>332</v>
      </c>
      <c r="B171" s="63" t="s">
        <v>113</v>
      </c>
      <c r="C171" s="63" t="s">
        <v>129</v>
      </c>
      <c r="D171" s="63" t="s">
        <v>144</v>
      </c>
      <c r="E171" s="65">
        <v>500</v>
      </c>
      <c r="F171" s="66">
        <v>0.2</v>
      </c>
      <c r="G171" s="85">
        <f>F171*H10</f>
        <v>14.8</v>
      </c>
      <c r="H171" s="66">
        <v>0.19</v>
      </c>
      <c r="I171" s="85">
        <f>H171*H10</f>
        <v>14.06</v>
      </c>
      <c r="J171" s="67"/>
      <c r="K171" s="68">
        <f t="shared" si="16"/>
        <v>0</v>
      </c>
      <c r="L171" s="8" t="s">
        <v>194</v>
      </c>
    </row>
    <row r="172" spans="1:12" ht="18" customHeight="1" x14ac:dyDescent="0.25">
      <c r="A172" s="3" t="s">
        <v>333</v>
      </c>
      <c r="B172" s="3" t="s">
        <v>113</v>
      </c>
      <c r="C172" s="3" t="s">
        <v>129</v>
      </c>
      <c r="D172" s="3" t="s">
        <v>234</v>
      </c>
      <c r="E172" s="5">
        <v>500</v>
      </c>
      <c r="F172" s="15">
        <v>0.2</v>
      </c>
      <c r="G172" s="81">
        <f>F172*H10</f>
        <v>14.8</v>
      </c>
      <c r="H172" s="15">
        <v>0.19</v>
      </c>
      <c r="I172" s="81">
        <f>H172*H10</f>
        <v>14.06</v>
      </c>
      <c r="J172" s="2"/>
      <c r="K172" s="10">
        <f t="shared" si="16"/>
        <v>0</v>
      </c>
    </row>
    <row r="173" spans="1:12" ht="18" customHeight="1" x14ac:dyDescent="0.25">
      <c r="A173" s="3" t="s">
        <v>28</v>
      </c>
      <c r="B173" s="3" t="s">
        <v>113</v>
      </c>
      <c r="C173" s="3" t="s">
        <v>129</v>
      </c>
      <c r="D173" s="3" t="s">
        <v>143</v>
      </c>
      <c r="E173" s="5">
        <v>500</v>
      </c>
      <c r="F173" s="15">
        <v>0.2</v>
      </c>
      <c r="G173" s="81">
        <f>F173*H10</f>
        <v>14.8</v>
      </c>
      <c r="H173" s="15">
        <v>0.19</v>
      </c>
      <c r="I173" s="81">
        <f>H173*H10</f>
        <v>14.06</v>
      </c>
      <c r="J173" s="2"/>
      <c r="K173" s="10">
        <f t="shared" ref="K173:K195" si="17">IF(J173/E173=ROUND(J173/E173,0),IF(J173&gt;=2500,ROUND(H173*J173,2),ROUND(F173*J173,2)),"НЕВЕРНОЕ КОЛИЧЕСТВО")</f>
        <v>0</v>
      </c>
    </row>
    <row r="174" spans="1:12" ht="18" customHeight="1" x14ac:dyDescent="0.25">
      <c r="A174" s="3" t="s">
        <v>334</v>
      </c>
      <c r="B174" s="3" t="s">
        <v>113</v>
      </c>
      <c r="C174" s="3" t="s">
        <v>131</v>
      </c>
      <c r="D174" s="3" t="s">
        <v>335</v>
      </c>
      <c r="E174" s="5">
        <v>500</v>
      </c>
      <c r="F174" s="15">
        <v>0.18</v>
      </c>
      <c r="G174" s="81">
        <f>F174*H10</f>
        <v>13.32</v>
      </c>
      <c r="H174" s="15">
        <v>0.17</v>
      </c>
      <c r="I174" s="81">
        <f>H174*H10</f>
        <v>12.58</v>
      </c>
      <c r="J174" s="2"/>
      <c r="K174" s="10">
        <f t="shared" si="17"/>
        <v>0</v>
      </c>
    </row>
    <row r="175" spans="1:12" ht="18" customHeight="1" x14ac:dyDescent="0.25">
      <c r="A175" s="3" t="s">
        <v>29</v>
      </c>
      <c r="B175" s="3" t="s">
        <v>113</v>
      </c>
      <c r="C175" s="4" t="s">
        <v>129</v>
      </c>
      <c r="D175" s="3" t="s">
        <v>234</v>
      </c>
      <c r="E175" s="5">
        <v>500</v>
      </c>
      <c r="F175" s="15">
        <v>0.16</v>
      </c>
      <c r="G175" s="81">
        <f>F175*H10</f>
        <v>11.84</v>
      </c>
      <c r="H175" s="15">
        <v>0.15</v>
      </c>
      <c r="I175" s="81">
        <f>H175*H10</f>
        <v>11.1</v>
      </c>
      <c r="J175" s="2"/>
      <c r="K175" s="10">
        <f t="shared" si="17"/>
        <v>0</v>
      </c>
    </row>
    <row r="176" spans="1:12" ht="18" customHeight="1" x14ac:dyDescent="0.25">
      <c r="A176" s="3" t="s">
        <v>336</v>
      </c>
      <c r="B176" s="3" t="s">
        <v>113</v>
      </c>
      <c r="C176" s="4" t="s">
        <v>129</v>
      </c>
      <c r="D176" s="3" t="s">
        <v>274</v>
      </c>
      <c r="E176" s="5">
        <v>500</v>
      </c>
      <c r="F176" s="15">
        <v>0.2</v>
      </c>
      <c r="G176" s="81">
        <f>F176*H10</f>
        <v>14.8</v>
      </c>
      <c r="H176" s="15">
        <v>0.19</v>
      </c>
      <c r="I176" s="81">
        <f>H176*H10</f>
        <v>14.06</v>
      </c>
      <c r="J176" s="2"/>
      <c r="K176" s="10">
        <f t="shared" si="17"/>
        <v>0</v>
      </c>
    </row>
    <row r="177" spans="1:12" ht="18" customHeight="1" x14ac:dyDescent="0.25">
      <c r="A177" s="3" t="s">
        <v>337</v>
      </c>
      <c r="B177" s="3" t="s">
        <v>113</v>
      </c>
      <c r="C177" s="3" t="s">
        <v>129</v>
      </c>
      <c r="D177" s="3" t="s">
        <v>143</v>
      </c>
      <c r="E177" s="5">
        <v>500</v>
      </c>
      <c r="F177" s="15">
        <v>0.19</v>
      </c>
      <c r="G177" s="81">
        <f>F177*H10</f>
        <v>14.06</v>
      </c>
      <c r="H177" s="15">
        <v>0.18</v>
      </c>
      <c r="I177" s="81">
        <f>H177*H10</f>
        <v>13.32</v>
      </c>
      <c r="J177" s="2"/>
      <c r="K177" s="10">
        <f t="shared" si="17"/>
        <v>0</v>
      </c>
    </row>
    <row r="178" spans="1:12" ht="18" customHeight="1" x14ac:dyDescent="0.25">
      <c r="A178" s="3" t="s">
        <v>337</v>
      </c>
      <c r="B178" s="4" t="s">
        <v>112</v>
      </c>
      <c r="C178" s="3" t="s">
        <v>129</v>
      </c>
      <c r="D178" s="3" t="s">
        <v>143</v>
      </c>
      <c r="E178" s="5">
        <v>750</v>
      </c>
      <c r="F178" s="15">
        <v>0.18</v>
      </c>
      <c r="G178" s="81">
        <f>F178*H10</f>
        <v>13.32</v>
      </c>
      <c r="H178" s="15">
        <v>0.17</v>
      </c>
      <c r="I178" s="81">
        <f>H178*H10</f>
        <v>12.58</v>
      </c>
      <c r="J178" s="2"/>
      <c r="K178" s="10">
        <f t="shared" si="17"/>
        <v>0</v>
      </c>
    </row>
    <row r="179" spans="1:12" ht="18" customHeight="1" x14ac:dyDescent="0.25">
      <c r="A179" s="3" t="s">
        <v>338</v>
      </c>
      <c r="B179" s="3" t="s">
        <v>113</v>
      </c>
      <c r="C179" s="3" t="s">
        <v>138</v>
      </c>
      <c r="D179" s="3" t="s">
        <v>259</v>
      </c>
      <c r="E179" s="5">
        <v>500</v>
      </c>
      <c r="F179" s="15">
        <v>0.23</v>
      </c>
      <c r="G179" s="81">
        <f>F179*H10</f>
        <v>17.02</v>
      </c>
      <c r="H179" s="15">
        <v>0.22</v>
      </c>
      <c r="I179" s="81">
        <f>H179*H10</f>
        <v>16.28</v>
      </c>
      <c r="J179" s="2"/>
      <c r="K179" s="10">
        <f t="shared" si="17"/>
        <v>0</v>
      </c>
    </row>
    <row r="180" spans="1:12" ht="18" customHeight="1" x14ac:dyDescent="0.25">
      <c r="A180" s="3" t="s">
        <v>340</v>
      </c>
      <c r="B180" s="3" t="s">
        <v>113</v>
      </c>
      <c r="C180" s="3" t="s">
        <v>131</v>
      </c>
      <c r="D180" s="3" t="s">
        <v>339</v>
      </c>
      <c r="E180" s="5">
        <v>500</v>
      </c>
      <c r="F180" s="15">
        <v>0.23</v>
      </c>
      <c r="G180" s="81">
        <f>F180*H10</f>
        <v>17.02</v>
      </c>
      <c r="H180" s="15">
        <v>0.22</v>
      </c>
      <c r="I180" s="81">
        <f>H180*H10</f>
        <v>16.28</v>
      </c>
      <c r="J180" s="2"/>
      <c r="K180" s="10">
        <f t="shared" si="17"/>
        <v>0</v>
      </c>
    </row>
    <row r="181" spans="1:12" ht="18" customHeight="1" x14ac:dyDescent="0.25">
      <c r="A181" s="3" t="s">
        <v>341</v>
      </c>
      <c r="B181" s="3" t="s">
        <v>113</v>
      </c>
      <c r="C181" s="3" t="s">
        <v>129</v>
      </c>
      <c r="D181" s="3" t="s">
        <v>184</v>
      </c>
      <c r="E181" s="5">
        <v>500</v>
      </c>
      <c r="F181" s="15">
        <v>0.15</v>
      </c>
      <c r="G181" s="81">
        <f>F181*H10</f>
        <v>11.1</v>
      </c>
      <c r="H181" s="15">
        <v>0.14000000000000001</v>
      </c>
      <c r="I181" s="81">
        <f>H181*H10</f>
        <v>10.360000000000001</v>
      </c>
      <c r="J181" s="2"/>
      <c r="K181" s="10">
        <f t="shared" si="17"/>
        <v>0</v>
      </c>
    </row>
    <row r="182" spans="1:12" ht="18" customHeight="1" x14ac:dyDescent="0.25">
      <c r="A182" s="3" t="s">
        <v>341</v>
      </c>
      <c r="B182" s="4" t="s">
        <v>112</v>
      </c>
      <c r="C182" s="3" t="s">
        <v>129</v>
      </c>
      <c r="D182" s="3" t="s">
        <v>184</v>
      </c>
      <c r="E182" s="5">
        <v>750</v>
      </c>
      <c r="F182" s="15">
        <v>0.15</v>
      </c>
      <c r="G182" s="81">
        <f>F182*H10</f>
        <v>11.1</v>
      </c>
      <c r="H182" s="15">
        <v>0.14000000000000001</v>
      </c>
      <c r="I182" s="81">
        <f>H182*H10</f>
        <v>10.360000000000001</v>
      </c>
      <c r="J182" s="2"/>
      <c r="K182" s="10">
        <f t="shared" si="17"/>
        <v>0</v>
      </c>
    </row>
    <row r="183" spans="1:12" ht="18" customHeight="1" x14ac:dyDescent="0.25">
      <c r="A183" s="3" t="s">
        <v>342</v>
      </c>
      <c r="B183" s="3" t="s">
        <v>113</v>
      </c>
      <c r="C183" s="3" t="s">
        <v>139</v>
      </c>
      <c r="D183" s="3" t="s">
        <v>343</v>
      </c>
      <c r="E183" s="5">
        <v>500</v>
      </c>
      <c r="F183" s="15">
        <v>0.2</v>
      </c>
      <c r="G183" s="81">
        <f>F183*H10</f>
        <v>14.8</v>
      </c>
      <c r="H183" s="15">
        <v>0.19</v>
      </c>
      <c r="I183" s="81">
        <f>H183*H10</f>
        <v>14.06</v>
      </c>
      <c r="J183" s="2"/>
      <c r="K183" s="10">
        <f t="shared" si="17"/>
        <v>0</v>
      </c>
    </row>
    <row r="184" spans="1:12" ht="18" customHeight="1" x14ac:dyDescent="0.25">
      <c r="A184" s="3" t="s">
        <v>164</v>
      </c>
      <c r="B184" s="3" t="s">
        <v>113</v>
      </c>
      <c r="C184" s="3" t="s">
        <v>133</v>
      </c>
      <c r="D184" s="3" t="s">
        <v>197</v>
      </c>
      <c r="E184" s="5">
        <v>500</v>
      </c>
      <c r="F184" s="15">
        <v>0.2</v>
      </c>
      <c r="G184" s="81">
        <f>F184*H10</f>
        <v>14.8</v>
      </c>
      <c r="H184" s="15">
        <v>0.19</v>
      </c>
      <c r="I184" s="81">
        <f>H184*H10</f>
        <v>14.06</v>
      </c>
      <c r="J184" s="2"/>
      <c r="K184" s="10">
        <f t="shared" si="17"/>
        <v>0</v>
      </c>
    </row>
    <row r="185" spans="1:12" ht="18" customHeight="1" x14ac:dyDescent="0.25">
      <c r="A185" s="44" t="s">
        <v>344</v>
      </c>
      <c r="B185" s="44" t="s">
        <v>113</v>
      </c>
      <c r="C185" s="44" t="s">
        <v>130</v>
      </c>
      <c r="D185" s="44" t="s">
        <v>234</v>
      </c>
      <c r="E185" s="45">
        <v>500</v>
      </c>
      <c r="F185" s="46">
        <v>0.19</v>
      </c>
      <c r="G185" s="82">
        <f>F185*H10</f>
        <v>14.06</v>
      </c>
      <c r="H185" s="46">
        <v>0.18</v>
      </c>
      <c r="I185" s="82">
        <f>H185*H10</f>
        <v>13.32</v>
      </c>
      <c r="J185" s="47"/>
      <c r="K185" s="48">
        <f t="shared" si="17"/>
        <v>0</v>
      </c>
      <c r="L185" s="8" t="s">
        <v>186</v>
      </c>
    </row>
    <row r="186" spans="1:12" ht="18" customHeight="1" x14ac:dyDescent="0.25">
      <c r="A186" s="44" t="s">
        <v>344</v>
      </c>
      <c r="B186" s="61" t="s">
        <v>112</v>
      </c>
      <c r="C186" s="44" t="s">
        <v>130</v>
      </c>
      <c r="D186" s="44" t="s">
        <v>234</v>
      </c>
      <c r="E186" s="45">
        <v>750</v>
      </c>
      <c r="F186" s="46">
        <v>0.18</v>
      </c>
      <c r="G186" s="82">
        <f>F186*H10</f>
        <v>13.32</v>
      </c>
      <c r="H186" s="46">
        <v>0.17</v>
      </c>
      <c r="I186" s="82">
        <f>H186*H10</f>
        <v>12.58</v>
      </c>
      <c r="J186" s="47"/>
      <c r="K186" s="48">
        <f t="shared" si="17"/>
        <v>0</v>
      </c>
      <c r="L186" s="8" t="s">
        <v>186</v>
      </c>
    </row>
    <row r="187" spans="1:12" ht="18" customHeight="1" x14ac:dyDescent="0.25">
      <c r="A187" s="3" t="s">
        <v>345</v>
      </c>
      <c r="B187" s="4" t="s">
        <v>113</v>
      </c>
      <c r="C187" s="3" t="s">
        <v>129</v>
      </c>
      <c r="D187" s="3" t="s">
        <v>197</v>
      </c>
      <c r="E187" s="5">
        <v>500</v>
      </c>
      <c r="F187" s="15">
        <v>0.2</v>
      </c>
      <c r="G187" s="81">
        <f>F187*H10</f>
        <v>14.8</v>
      </c>
      <c r="H187" s="15">
        <v>0.19</v>
      </c>
      <c r="I187" s="81">
        <f>H187*H10</f>
        <v>14.06</v>
      </c>
      <c r="J187" s="2"/>
      <c r="K187" s="10">
        <f t="shared" si="17"/>
        <v>0</v>
      </c>
    </row>
    <row r="188" spans="1:12" ht="18" customHeight="1" x14ac:dyDescent="0.25">
      <c r="A188" s="3" t="s">
        <v>346</v>
      </c>
      <c r="B188" s="4" t="s">
        <v>113</v>
      </c>
      <c r="C188" s="3" t="s">
        <v>129</v>
      </c>
      <c r="D188" s="3" t="s">
        <v>146</v>
      </c>
      <c r="E188" s="5">
        <v>500</v>
      </c>
      <c r="F188" s="15">
        <v>0.21</v>
      </c>
      <c r="G188" s="81">
        <f>F188*H10</f>
        <v>15.54</v>
      </c>
      <c r="H188" s="15">
        <v>0.2</v>
      </c>
      <c r="I188" s="81">
        <f>H188*H10</f>
        <v>14.8</v>
      </c>
      <c r="J188" s="2"/>
      <c r="K188" s="10">
        <f t="shared" si="17"/>
        <v>0</v>
      </c>
    </row>
    <row r="189" spans="1:12" ht="18" customHeight="1" x14ac:dyDescent="0.25">
      <c r="A189" s="49" t="s">
        <v>347</v>
      </c>
      <c r="B189" s="49" t="s">
        <v>113</v>
      </c>
      <c r="C189" s="49" t="s">
        <v>129</v>
      </c>
      <c r="D189" s="49" t="s">
        <v>245</v>
      </c>
      <c r="E189" s="51">
        <v>500</v>
      </c>
      <c r="F189" s="52">
        <v>0.22</v>
      </c>
      <c r="G189" s="83">
        <f>F189*H10</f>
        <v>16.28</v>
      </c>
      <c r="H189" s="52">
        <v>0.21</v>
      </c>
      <c r="I189" s="83">
        <f>H189*H10</f>
        <v>15.54</v>
      </c>
      <c r="J189" s="53"/>
      <c r="K189" s="54">
        <f t="shared" si="17"/>
        <v>0</v>
      </c>
      <c r="L189" s="8" t="s">
        <v>188</v>
      </c>
    </row>
    <row r="190" spans="1:12" ht="18" customHeight="1" x14ac:dyDescent="0.25">
      <c r="A190" s="3" t="s">
        <v>348</v>
      </c>
      <c r="B190" s="3" t="s">
        <v>113</v>
      </c>
      <c r="C190" s="4" t="s">
        <v>131</v>
      </c>
      <c r="D190" s="3" t="s">
        <v>234</v>
      </c>
      <c r="E190" s="5">
        <v>500</v>
      </c>
      <c r="F190" s="15">
        <v>0.18</v>
      </c>
      <c r="G190" s="81">
        <f>F190*H10</f>
        <v>13.32</v>
      </c>
      <c r="H190" s="15">
        <v>0.17</v>
      </c>
      <c r="I190" s="81">
        <f>H190*H10</f>
        <v>12.58</v>
      </c>
      <c r="J190" s="2"/>
      <c r="K190" s="10">
        <f t="shared" si="17"/>
        <v>0</v>
      </c>
    </row>
    <row r="191" spans="1:12" ht="18" customHeight="1" x14ac:dyDescent="0.25">
      <c r="A191" s="3" t="s">
        <v>349</v>
      </c>
      <c r="B191" s="3" t="s">
        <v>113</v>
      </c>
      <c r="C191" s="4" t="s">
        <v>131</v>
      </c>
      <c r="D191" s="3" t="s">
        <v>350</v>
      </c>
      <c r="E191" s="5">
        <v>500</v>
      </c>
      <c r="F191" s="15">
        <v>0.19</v>
      </c>
      <c r="G191" s="81">
        <f>F191*H10</f>
        <v>14.06</v>
      </c>
      <c r="H191" s="15">
        <v>0.18</v>
      </c>
      <c r="I191" s="81">
        <f>H191*H10</f>
        <v>13.32</v>
      </c>
      <c r="J191" s="2"/>
      <c r="K191" s="10">
        <f t="shared" si="17"/>
        <v>0</v>
      </c>
    </row>
    <row r="192" spans="1:12" ht="18" customHeight="1" x14ac:dyDescent="0.25">
      <c r="A192" s="44" t="s">
        <v>351</v>
      </c>
      <c r="B192" s="44" t="s">
        <v>113</v>
      </c>
      <c r="C192" s="61" t="s">
        <v>129</v>
      </c>
      <c r="D192" s="44" t="s">
        <v>149</v>
      </c>
      <c r="E192" s="45">
        <v>500</v>
      </c>
      <c r="F192" s="46">
        <v>0.19</v>
      </c>
      <c r="G192" s="82">
        <f>F192*H10</f>
        <v>14.06</v>
      </c>
      <c r="H192" s="46">
        <v>0.18</v>
      </c>
      <c r="I192" s="82">
        <f>H193*H10</f>
        <v>12.58</v>
      </c>
      <c r="J192" s="47"/>
      <c r="K192" s="48">
        <f t="shared" si="17"/>
        <v>0</v>
      </c>
      <c r="L192" s="8" t="s">
        <v>186</v>
      </c>
    </row>
    <row r="193" spans="1:12" ht="18" customHeight="1" x14ac:dyDescent="0.25">
      <c r="A193" s="44" t="s">
        <v>351</v>
      </c>
      <c r="B193" s="61" t="s">
        <v>112</v>
      </c>
      <c r="C193" s="61" t="s">
        <v>129</v>
      </c>
      <c r="D193" s="44" t="s">
        <v>149</v>
      </c>
      <c r="E193" s="45">
        <v>750</v>
      </c>
      <c r="F193" s="46">
        <v>0.18</v>
      </c>
      <c r="G193" s="82">
        <f>F193*H10</f>
        <v>13.32</v>
      </c>
      <c r="H193" s="46">
        <v>0.17</v>
      </c>
      <c r="I193" s="82">
        <f>H193*H10</f>
        <v>12.58</v>
      </c>
      <c r="J193" s="47"/>
      <c r="K193" s="48">
        <f t="shared" si="17"/>
        <v>0</v>
      </c>
      <c r="L193" s="8" t="s">
        <v>186</v>
      </c>
    </row>
    <row r="194" spans="1:12" ht="18" customHeight="1" x14ac:dyDescent="0.25">
      <c r="A194" s="3" t="s">
        <v>30</v>
      </c>
      <c r="B194" s="3" t="s">
        <v>113</v>
      </c>
      <c r="C194" s="4" t="s">
        <v>129</v>
      </c>
      <c r="D194" s="3" t="s">
        <v>204</v>
      </c>
      <c r="E194" s="5">
        <v>500</v>
      </c>
      <c r="F194" s="15">
        <v>0.17</v>
      </c>
      <c r="G194" s="81">
        <f>F194*H10</f>
        <v>12.58</v>
      </c>
      <c r="H194" s="15">
        <v>0.16</v>
      </c>
      <c r="I194" s="81">
        <f>H194*H10</f>
        <v>11.84</v>
      </c>
      <c r="J194" s="2"/>
      <c r="K194" s="10">
        <f t="shared" si="17"/>
        <v>0</v>
      </c>
    </row>
    <row r="195" spans="1:12" ht="18" customHeight="1" x14ac:dyDescent="0.25">
      <c r="A195" s="3" t="s">
        <v>352</v>
      </c>
      <c r="B195" s="3" t="s">
        <v>113</v>
      </c>
      <c r="C195" s="4" t="s">
        <v>129</v>
      </c>
      <c r="D195" s="3" t="s">
        <v>245</v>
      </c>
      <c r="E195" s="5">
        <v>500</v>
      </c>
      <c r="F195" s="15">
        <v>0.19</v>
      </c>
      <c r="G195" s="81">
        <f>F195*H10</f>
        <v>14.06</v>
      </c>
      <c r="H195" s="15">
        <v>0.18</v>
      </c>
      <c r="I195" s="81">
        <f>H195*H10</f>
        <v>13.32</v>
      </c>
      <c r="J195" s="2"/>
      <c r="K195" s="10">
        <f t="shared" si="17"/>
        <v>0</v>
      </c>
    </row>
    <row r="196" spans="1:12" ht="18" customHeight="1" x14ac:dyDescent="0.25">
      <c r="A196" s="3" t="s">
        <v>31</v>
      </c>
      <c r="B196" s="3" t="s">
        <v>113</v>
      </c>
      <c r="C196" s="4" t="s">
        <v>129</v>
      </c>
      <c r="D196" s="3" t="s">
        <v>142</v>
      </c>
      <c r="E196" s="5">
        <v>500</v>
      </c>
      <c r="F196" s="15">
        <v>0.18</v>
      </c>
      <c r="G196" s="81">
        <f>F196*H10</f>
        <v>13.32</v>
      </c>
      <c r="H196" s="15">
        <v>0.17</v>
      </c>
      <c r="I196" s="81">
        <f>H196*H10</f>
        <v>12.58</v>
      </c>
      <c r="J196" s="2"/>
      <c r="K196" s="10">
        <f t="shared" si="16"/>
        <v>0</v>
      </c>
    </row>
    <row r="197" spans="1:12" ht="18" customHeight="1" x14ac:dyDescent="0.25">
      <c r="A197" s="3" t="s">
        <v>32</v>
      </c>
      <c r="B197" s="3" t="s">
        <v>113</v>
      </c>
      <c r="C197" s="3" t="s">
        <v>129</v>
      </c>
      <c r="D197" s="3" t="s">
        <v>142</v>
      </c>
      <c r="E197" s="5">
        <v>500</v>
      </c>
      <c r="F197" s="15">
        <v>0.18</v>
      </c>
      <c r="G197" s="81">
        <f>F197*H10</f>
        <v>13.32</v>
      </c>
      <c r="H197" s="15">
        <v>0.17</v>
      </c>
      <c r="I197" s="81">
        <f>H197*H10</f>
        <v>12.58</v>
      </c>
      <c r="J197" s="2"/>
      <c r="K197" s="10">
        <f t="shared" ref="K197:K222" si="18">IF(J197/E197=ROUND(J197/E197,0),IF(J197&gt;=2500,ROUND(H197*J197,2),ROUND(F197*J197,2)),"НЕВЕРНОЕ КОЛИЧЕСТВО")</f>
        <v>0</v>
      </c>
    </row>
    <row r="198" spans="1:12" ht="18" customHeight="1" x14ac:dyDescent="0.25">
      <c r="A198" s="3" t="s">
        <v>353</v>
      </c>
      <c r="B198" s="3" t="s">
        <v>113</v>
      </c>
      <c r="C198" s="3" t="s">
        <v>129</v>
      </c>
      <c r="D198" s="3" t="s">
        <v>282</v>
      </c>
      <c r="E198" s="5">
        <v>500</v>
      </c>
      <c r="F198" s="15">
        <v>0.18</v>
      </c>
      <c r="G198" s="81">
        <f>F198*H10</f>
        <v>13.32</v>
      </c>
      <c r="H198" s="15">
        <v>0.17</v>
      </c>
      <c r="I198" s="81">
        <f>H198*H10</f>
        <v>12.58</v>
      </c>
      <c r="J198" s="2"/>
      <c r="K198" s="10">
        <f t="shared" si="18"/>
        <v>0</v>
      </c>
    </row>
    <row r="199" spans="1:12" ht="18" customHeight="1" x14ac:dyDescent="0.25">
      <c r="A199" s="3" t="s">
        <v>354</v>
      </c>
      <c r="B199" s="3" t="s">
        <v>113</v>
      </c>
      <c r="C199" s="3" t="s">
        <v>135</v>
      </c>
      <c r="D199" s="3" t="s">
        <v>146</v>
      </c>
      <c r="E199" s="5">
        <v>500</v>
      </c>
      <c r="F199" s="15">
        <v>0.23</v>
      </c>
      <c r="G199" s="81">
        <f>F199*H10</f>
        <v>17.02</v>
      </c>
      <c r="H199" s="15">
        <v>0.22</v>
      </c>
      <c r="I199" s="81">
        <f>H199*H10</f>
        <v>16.28</v>
      </c>
      <c r="J199" s="2"/>
      <c r="K199" s="10">
        <f t="shared" si="18"/>
        <v>0</v>
      </c>
    </row>
    <row r="200" spans="1:12" ht="18" customHeight="1" x14ac:dyDescent="0.25">
      <c r="A200" s="3" t="s">
        <v>33</v>
      </c>
      <c r="B200" s="3" t="s">
        <v>113</v>
      </c>
      <c r="C200" s="4" t="s">
        <v>132</v>
      </c>
      <c r="D200" s="3" t="s">
        <v>146</v>
      </c>
      <c r="E200" s="5">
        <v>500</v>
      </c>
      <c r="F200" s="15">
        <v>0.17</v>
      </c>
      <c r="G200" s="81">
        <f>F200*H10</f>
        <v>12.58</v>
      </c>
      <c r="H200" s="15">
        <v>0.16</v>
      </c>
      <c r="I200" s="81">
        <f>H200*H10</f>
        <v>11.84</v>
      </c>
      <c r="J200" s="2"/>
      <c r="K200" s="10">
        <f t="shared" ref="K200:K209" si="19">IF(J200/E200=ROUND(J200/E200,0),IF(J200&gt;=2500,ROUND(H200*J200,2),ROUND(F200*J200,2)),"НЕВЕРНОЕ КОЛИЧЕСТВО")</f>
        <v>0</v>
      </c>
    </row>
    <row r="201" spans="1:12" ht="18" customHeight="1" x14ac:dyDescent="0.25">
      <c r="A201" s="3" t="s">
        <v>355</v>
      </c>
      <c r="B201" s="3" t="s">
        <v>113</v>
      </c>
      <c r="C201" s="4" t="s">
        <v>132</v>
      </c>
      <c r="D201" s="3" t="s">
        <v>146</v>
      </c>
      <c r="E201" s="5">
        <v>500</v>
      </c>
      <c r="F201" s="15">
        <v>0.17</v>
      </c>
      <c r="G201" s="81">
        <f>F201*H10</f>
        <v>12.58</v>
      </c>
      <c r="H201" s="15">
        <v>0.16</v>
      </c>
      <c r="I201" s="81">
        <f>H201*H10</f>
        <v>11.84</v>
      </c>
      <c r="J201" s="2"/>
      <c r="K201" s="10">
        <f t="shared" si="19"/>
        <v>0</v>
      </c>
    </row>
    <row r="202" spans="1:12" ht="18" customHeight="1" x14ac:dyDescent="0.25">
      <c r="A202" s="3" t="s">
        <v>34</v>
      </c>
      <c r="B202" s="3" t="s">
        <v>113</v>
      </c>
      <c r="C202" s="4" t="s">
        <v>132</v>
      </c>
      <c r="D202" s="3" t="s">
        <v>146</v>
      </c>
      <c r="E202" s="5">
        <v>500</v>
      </c>
      <c r="F202" s="15">
        <v>0.18</v>
      </c>
      <c r="G202" s="81">
        <f>F202*H10</f>
        <v>13.32</v>
      </c>
      <c r="H202" s="15">
        <v>0.17</v>
      </c>
      <c r="I202" s="81">
        <f>H202*H10</f>
        <v>12.58</v>
      </c>
      <c r="J202" s="2"/>
      <c r="K202" s="10">
        <f t="shared" si="19"/>
        <v>0</v>
      </c>
    </row>
    <row r="203" spans="1:12" ht="18" customHeight="1" x14ac:dyDescent="0.25">
      <c r="A203" s="44" t="s">
        <v>35</v>
      </c>
      <c r="B203" s="44" t="s">
        <v>113</v>
      </c>
      <c r="C203" s="44" t="s">
        <v>129</v>
      </c>
      <c r="D203" s="44" t="s">
        <v>146</v>
      </c>
      <c r="E203" s="45">
        <v>500</v>
      </c>
      <c r="F203" s="46">
        <v>0.17</v>
      </c>
      <c r="G203" s="82">
        <f>F203*H10</f>
        <v>12.58</v>
      </c>
      <c r="H203" s="46">
        <v>0.16</v>
      </c>
      <c r="I203" s="82">
        <f>H203*H10</f>
        <v>11.84</v>
      </c>
      <c r="J203" s="47"/>
      <c r="K203" s="48">
        <f t="shared" si="19"/>
        <v>0</v>
      </c>
      <c r="L203" s="8" t="s">
        <v>186</v>
      </c>
    </row>
    <row r="204" spans="1:12" ht="18" customHeight="1" x14ac:dyDescent="0.25">
      <c r="A204" s="3" t="s">
        <v>356</v>
      </c>
      <c r="B204" s="3" t="s">
        <v>113</v>
      </c>
      <c r="C204" s="3" t="s">
        <v>129</v>
      </c>
      <c r="D204" s="3" t="s">
        <v>148</v>
      </c>
      <c r="E204" s="5">
        <v>500</v>
      </c>
      <c r="F204" s="15">
        <v>0.18</v>
      </c>
      <c r="G204" s="81">
        <f>F204*H10</f>
        <v>13.32</v>
      </c>
      <c r="H204" s="15">
        <v>0.17</v>
      </c>
      <c r="I204" s="81">
        <f>H204*H10</f>
        <v>12.58</v>
      </c>
      <c r="J204" s="2"/>
      <c r="K204" s="10">
        <f t="shared" si="19"/>
        <v>0</v>
      </c>
    </row>
    <row r="205" spans="1:12" ht="18" customHeight="1" x14ac:dyDescent="0.25">
      <c r="A205" s="3" t="s">
        <v>357</v>
      </c>
      <c r="B205" s="3" t="s">
        <v>113</v>
      </c>
      <c r="C205" s="3" t="s">
        <v>135</v>
      </c>
      <c r="D205" s="3" t="s">
        <v>246</v>
      </c>
      <c r="E205" s="5">
        <v>500</v>
      </c>
      <c r="F205" s="15">
        <v>0.23</v>
      </c>
      <c r="G205" s="81">
        <f>F205*H10</f>
        <v>17.02</v>
      </c>
      <c r="H205" s="15">
        <v>0.22</v>
      </c>
      <c r="I205" s="81">
        <f>H205*H10</f>
        <v>16.28</v>
      </c>
      <c r="J205" s="2"/>
      <c r="K205" s="10">
        <f t="shared" si="19"/>
        <v>0</v>
      </c>
    </row>
    <row r="206" spans="1:12" ht="18" customHeight="1" x14ac:dyDescent="0.25">
      <c r="A206" s="3" t="s">
        <v>359</v>
      </c>
      <c r="B206" s="3" t="s">
        <v>113</v>
      </c>
      <c r="C206" s="3" t="s">
        <v>141</v>
      </c>
      <c r="D206" s="3" t="s">
        <v>358</v>
      </c>
      <c r="E206" s="5">
        <v>500</v>
      </c>
      <c r="F206" s="15">
        <v>0.2</v>
      </c>
      <c r="G206" s="81">
        <f>F206*H10</f>
        <v>14.8</v>
      </c>
      <c r="H206" s="15">
        <v>0.19</v>
      </c>
      <c r="I206" s="81">
        <f>H206*H10</f>
        <v>14.06</v>
      </c>
      <c r="J206" s="2"/>
      <c r="K206" s="10">
        <f t="shared" si="19"/>
        <v>0</v>
      </c>
    </row>
    <row r="207" spans="1:12" ht="18" customHeight="1" x14ac:dyDescent="0.25">
      <c r="A207" s="3" t="s">
        <v>36</v>
      </c>
      <c r="B207" s="3" t="s">
        <v>113</v>
      </c>
      <c r="C207" s="3" t="s">
        <v>130</v>
      </c>
      <c r="D207" s="3" t="s">
        <v>360</v>
      </c>
      <c r="E207" s="5">
        <v>500</v>
      </c>
      <c r="F207" s="15">
        <v>0.22</v>
      </c>
      <c r="G207" s="81">
        <f>F207*H10</f>
        <v>16.28</v>
      </c>
      <c r="H207" s="15">
        <v>0.21</v>
      </c>
      <c r="I207" s="81">
        <f>H207*H10</f>
        <v>15.54</v>
      </c>
      <c r="J207" s="2"/>
      <c r="K207" s="10">
        <f t="shared" si="19"/>
        <v>0</v>
      </c>
    </row>
    <row r="208" spans="1:12" ht="18" customHeight="1" x14ac:dyDescent="0.25">
      <c r="A208" s="3" t="s">
        <v>37</v>
      </c>
      <c r="B208" s="3" t="s">
        <v>113</v>
      </c>
      <c r="C208" s="3" t="s">
        <v>129</v>
      </c>
      <c r="D208" s="3" t="s">
        <v>204</v>
      </c>
      <c r="E208" s="5">
        <v>500</v>
      </c>
      <c r="F208" s="15">
        <v>0.18</v>
      </c>
      <c r="G208" s="81">
        <f>F208*H10</f>
        <v>13.32</v>
      </c>
      <c r="H208" s="15">
        <v>0.17</v>
      </c>
      <c r="I208" s="81">
        <f>H208*H10</f>
        <v>12.58</v>
      </c>
      <c r="J208" s="2"/>
      <c r="K208" s="10">
        <f t="shared" si="19"/>
        <v>0</v>
      </c>
    </row>
    <row r="209" spans="1:12" ht="18" customHeight="1" x14ac:dyDescent="0.25">
      <c r="A209" s="3" t="s">
        <v>37</v>
      </c>
      <c r="B209" s="4" t="s">
        <v>112</v>
      </c>
      <c r="C209" s="3" t="s">
        <v>129</v>
      </c>
      <c r="D209" s="3" t="s">
        <v>204</v>
      </c>
      <c r="E209" s="5">
        <v>500</v>
      </c>
      <c r="F209" s="15">
        <v>0.17</v>
      </c>
      <c r="G209" s="81">
        <f>F209*H10</f>
        <v>12.58</v>
      </c>
      <c r="H209" s="15">
        <v>0.16</v>
      </c>
      <c r="I209" s="81">
        <f>H209*H10</f>
        <v>11.84</v>
      </c>
      <c r="J209" s="2"/>
      <c r="K209" s="10">
        <f t="shared" si="19"/>
        <v>0</v>
      </c>
    </row>
    <row r="210" spans="1:12" ht="18" customHeight="1" x14ac:dyDescent="0.25">
      <c r="A210" s="63" t="s">
        <v>361</v>
      </c>
      <c r="B210" s="63" t="s">
        <v>113</v>
      </c>
      <c r="C210" s="63" t="s">
        <v>132</v>
      </c>
      <c r="D210" s="63" t="s">
        <v>145</v>
      </c>
      <c r="E210" s="65">
        <v>500</v>
      </c>
      <c r="F210" s="66">
        <v>0.17</v>
      </c>
      <c r="G210" s="85">
        <f>F210*H10</f>
        <v>12.58</v>
      </c>
      <c r="H210" s="66">
        <v>0.16</v>
      </c>
      <c r="I210" s="85">
        <f>H210*H10</f>
        <v>11.84</v>
      </c>
      <c r="J210" s="67"/>
      <c r="K210" s="68">
        <f t="shared" si="18"/>
        <v>0</v>
      </c>
      <c r="L210" s="8" t="s">
        <v>194</v>
      </c>
    </row>
    <row r="211" spans="1:12" ht="18" customHeight="1" x14ac:dyDescent="0.25">
      <c r="A211" s="63" t="s">
        <v>362</v>
      </c>
      <c r="B211" s="64" t="s">
        <v>112</v>
      </c>
      <c r="C211" s="63" t="s">
        <v>132</v>
      </c>
      <c r="D211" s="63" t="s">
        <v>145</v>
      </c>
      <c r="E211" s="65">
        <v>750</v>
      </c>
      <c r="F211" s="66">
        <v>0.16</v>
      </c>
      <c r="G211" s="85">
        <f>F211*H10</f>
        <v>11.84</v>
      </c>
      <c r="H211" s="66">
        <v>0.15</v>
      </c>
      <c r="I211" s="85">
        <f>H211*H10</f>
        <v>11.1</v>
      </c>
      <c r="J211" s="67"/>
      <c r="K211" s="68">
        <f t="shared" si="18"/>
        <v>0</v>
      </c>
      <c r="L211" s="8" t="s">
        <v>194</v>
      </c>
    </row>
    <row r="212" spans="1:12" ht="18" customHeight="1" x14ac:dyDescent="0.25">
      <c r="A212" s="3" t="s">
        <v>363</v>
      </c>
      <c r="B212" s="3" t="s">
        <v>113</v>
      </c>
      <c r="C212" s="3" t="s">
        <v>129</v>
      </c>
      <c r="D212" s="3" t="s">
        <v>259</v>
      </c>
      <c r="E212" s="5">
        <v>500</v>
      </c>
      <c r="F212" s="15">
        <v>0.17</v>
      </c>
      <c r="G212" s="81">
        <f>F212*H10</f>
        <v>12.58</v>
      </c>
      <c r="H212" s="15">
        <v>0.16</v>
      </c>
      <c r="I212" s="81">
        <f>H212*H10</f>
        <v>11.84</v>
      </c>
      <c r="J212" s="2"/>
      <c r="K212" s="10">
        <f t="shared" si="18"/>
        <v>0</v>
      </c>
    </row>
    <row r="213" spans="1:12" ht="18" customHeight="1" x14ac:dyDescent="0.25">
      <c r="A213" s="3" t="s">
        <v>364</v>
      </c>
      <c r="B213" s="3" t="s">
        <v>113</v>
      </c>
      <c r="C213" s="3" t="s">
        <v>129</v>
      </c>
      <c r="D213" s="3" t="s">
        <v>339</v>
      </c>
      <c r="E213" s="5">
        <v>500</v>
      </c>
      <c r="F213" s="15">
        <v>0.2</v>
      </c>
      <c r="G213" s="81">
        <f>F213*H10</f>
        <v>14.8</v>
      </c>
      <c r="H213" s="15">
        <v>0.19</v>
      </c>
      <c r="I213" s="81">
        <f>H213*H10</f>
        <v>14.06</v>
      </c>
      <c r="J213" s="2"/>
      <c r="K213" s="10">
        <f t="shared" si="18"/>
        <v>0</v>
      </c>
    </row>
    <row r="214" spans="1:12" ht="18" customHeight="1" x14ac:dyDescent="0.25">
      <c r="A214" s="49" t="s">
        <v>365</v>
      </c>
      <c r="B214" s="49" t="s">
        <v>113</v>
      </c>
      <c r="C214" s="49" t="s">
        <v>135</v>
      </c>
      <c r="D214" s="49" t="s">
        <v>277</v>
      </c>
      <c r="E214" s="51">
        <v>500</v>
      </c>
      <c r="F214" s="52">
        <v>0.24</v>
      </c>
      <c r="G214" s="83">
        <f>F214*H10</f>
        <v>17.759999999999998</v>
      </c>
      <c r="H214" s="52">
        <v>0.23</v>
      </c>
      <c r="I214" s="83">
        <f>H214*H10</f>
        <v>17.02</v>
      </c>
      <c r="J214" s="53"/>
      <c r="K214" s="54">
        <f t="shared" si="18"/>
        <v>0</v>
      </c>
      <c r="L214" s="8" t="s">
        <v>188</v>
      </c>
    </row>
    <row r="215" spans="1:12" ht="18" customHeight="1" x14ac:dyDescent="0.25">
      <c r="A215" s="49" t="s">
        <v>366</v>
      </c>
      <c r="B215" s="49" t="s">
        <v>113</v>
      </c>
      <c r="C215" s="49" t="s">
        <v>135</v>
      </c>
      <c r="D215" s="49" t="s">
        <v>142</v>
      </c>
      <c r="E215" s="51">
        <v>500</v>
      </c>
      <c r="F215" s="52">
        <v>0.23</v>
      </c>
      <c r="G215" s="83">
        <f>F215*H10</f>
        <v>17.02</v>
      </c>
      <c r="H215" s="52">
        <v>0.22</v>
      </c>
      <c r="I215" s="83">
        <f>H215*H10</f>
        <v>16.28</v>
      </c>
      <c r="J215" s="53"/>
      <c r="K215" s="54">
        <f t="shared" si="18"/>
        <v>0</v>
      </c>
      <c r="L215" s="8" t="s">
        <v>602</v>
      </c>
    </row>
    <row r="216" spans="1:12" ht="18" customHeight="1" x14ac:dyDescent="0.25">
      <c r="A216" s="3" t="s">
        <v>367</v>
      </c>
      <c r="B216" s="3" t="s">
        <v>113</v>
      </c>
      <c r="C216" s="3" t="s">
        <v>129</v>
      </c>
      <c r="D216" s="3" t="s">
        <v>143</v>
      </c>
      <c r="E216" s="5">
        <v>500</v>
      </c>
      <c r="F216" s="15">
        <v>0.18</v>
      </c>
      <c r="G216" s="81">
        <f>F216*H10</f>
        <v>13.32</v>
      </c>
      <c r="H216" s="15">
        <v>0.17</v>
      </c>
      <c r="I216" s="81">
        <f>H216*H10</f>
        <v>12.58</v>
      </c>
      <c r="J216" s="2"/>
      <c r="K216" s="10">
        <f>IF(J216/E216=ROUND(J216/E216,0),IF(J216&gt;=2500,ROUND(H216*J216,2),ROUND(F216*J216,2)),"НЕВЕРНОЕ КОЛИЧЕСТВО")</f>
        <v>0</v>
      </c>
    </row>
    <row r="217" spans="1:12" ht="18" customHeight="1" x14ac:dyDescent="0.25">
      <c r="A217" s="3" t="s">
        <v>38</v>
      </c>
      <c r="B217" s="3" t="s">
        <v>113</v>
      </c>
      <c r="C217" s="3" t="s">
        <v>129</v>
      </c>
      <c r="D217" s="3" t="s">
        <v>197</v>
      </c>
      <c r="E217" s="5">
        <v>500</v>
      </c>
      <c r="F217" s="15">
        <v>0.18</v>
      </c>
      <c r="G217" s="81">
        <f>F217*H10</f>
        <v>13.32</v>
      </c>
      <c r="H217" s="15">
        <v>0.17</v>
      </c>
      <c r="I217" s="81">
        <f>H217*H10</f>
        <v>12.58</v>
      </c>
      <c r="J217" s="2"/>
      <c r="K217" s="10">
        <f>IF(J217/E217=ROUND(J217/E217,0),IF(J217&gt;=2500,ROUND(H217*J217,2),ROUND(F217*J217,2)),"НЕВЕРНОЕ КОЛИЧЕСТВО")</f>
        <v>0</v>
      </c>
    </row>
    <row r="218" spans="1:12" ht="18" customHeight="1" x14ac:dyDescent="0.25">
      <c r="A218" s="44" t="s">
        <v>368</v>
      </c>
      <c r="B218" s="44" t="s">
        <v>113</v>
      </c>
      <c r="C218" s="44" t="s">
        <v>129</v>
      </c>
      <c r="D218" s="44" t="s">
        <v>197</v>
      </c>
      <c r="E218" s="45">
        <v>500</v>
      </c>
      <c r="F218" s="46">
        <v>0.19</v>
      </c>
      <c r="G218" s="82">
        <f>F218*H10</f>
        <v>14.06</v>
      </c>
      <c r="H218" s="46">
        <v>0.18</v>
      </c>
      <c r="I218" s="82">
        <f>H218*H10</f>
        <v>13.32</v>
      </c>
      <c r="J218" s="47"/>
      <c r="K218" s="48">
        <f>IF(J218/E218=ROUND(J218/E218,0),IF(J218&gt;=2500,ROUND(H218*J218,2),ROUND(F218*J218,2)),"НЕВЕРНОЕ КОЛИЧЕСТВО")</f>
        <v>0</v>
      </c>
      <c r="L218" s="8" t="s">
        <v>186</v>
      </c>
    </row>
    <row r="219" spans="1:12" ht="18" customHeight="1" x14ac:dyDescent="0.25">
      <c r="A219" s="44" t="s">
        <v>368</v>
      </c>
      <c r="B219" s="61" t="s">
        <v>112</v>
      </c>
      <c r="C219" s="61" t="s">
        <v>129</v>
      </c>
      <c r="D219" s="44" t="s">
        <v>197</v>
      </c>
      <c r="E219" s="45">
        <v>750</v>
      </c>
      <c r="F219" s="46">
        <v>0.18</v>
      </c>
      <c r="G219" s="82">
        <f>F219*H10</f>
        <v>13.32</v>
      </c>
      <c r="H219" s="46">
        <v>0.17</v>
      </c>
      <c r="I219" s="82">
        <f>H219*H10</f>
        <v>12.58</v>
      </c>
      <c r="J219" s="47"/>
      <c r="K219" s="48">
        <f>IF(J219/E219=ROUND(J219/E219,0),IF(J219&gt;=2500,ROUND(H219*J219,2),ROUND(F219*J219,2)),"НЕВЕРНОЕ КОЛИЧЕСТВО")</f>
        <v>0</v>
      </c>
      <c r="L219" s="8" t="s">
        <v>186</v>
      </c>
    </row>
    <row r="220" spans="1:12" ht="18" customHeight="1" x14ac:dyDescent="0.25">
      <c r="A220" s="3" t="s">
        <v>369</v>
      </c>
      <c r="B220" s="3" t="s">
        <v>113</v>
      </c>
      <c r="C220" s="3" t="s">
        <v>129</v>
      </c>
      <c r="D220" s="3" t="s">
        <v>148</v>
      </c>
      <c r="E220" s="5">
        <v>500</v>
      </c>
      <c r="F220" s="15">
        <v>0.21</v>
      </c>
      <c r="G220" s="81">
        <f>F220*H10</f>
        <v>15.54</v>
      </c>
      <c r="H220" s="15">
        <v>0.2</v>
      </c>
      <c r="I220" s="81">
        <f>H220*H10</f>
        <v>14.8</v>
      </c>
      <c r="J220" s="2"/>
      <c r="K220" s="10">
        <f t="shared" si="18"/>
        <v>0</v>
      </c>
    </row>
    <row r="221" spans="1:12" ht="18" customHeight="1" x14ac:dyDescent="0.25">
      <c r="A221" s="3" t="s">
        <v>370</v>
      </c>
      <c r="B221" s="3" t="s">
        <v>113</v>
      </c>
      <c r="C221" s="3" t="s">
        <v>135</v>
      </c>
      <c r="D221" s="3" t="s">
        <v>197</v>
      </c>
      <c r="E221" s="5">
        <v>500</v>
      </c>
      <c r="F221" s="15">
        <v>0.23</v>
      </c>
      <c r="G221" s="81">
        <f>F221*H10</f>
        <v>17.02</v>
      </c>
      <c r="H221" s="15">
        <v>0.22</v>
      </c>
      <c r="I221" s="81">
        <f>H221*H10</f>
        <v>16.28</v>
      </c>
      <c r="J221" s="2"/>
      <c r="K221" s="10">
        <f t="shared" si="18"/>
        <v>0</v>
      </c>
    </row>
    <row r="222" spans="1:12" ht="18" customHeight="1" x14ac:dyDescent="0.25">
      <c r="A222" s="63" t="s">
        <v>371</v>
      </c>
      <c r="B222" s="63" t="s">
        <v>113</v>
      </c>
      <c r="C222" s="63" t="s">
        <v>129</v>
      </c>
      <c r="D222" s="63" t="s">
        <v>197</v>
      </c>
      <c r="E222" s="65">
        <v>500</v>
      </c>
      <c r="F222" s="66">
        <v>0.2</v>
      </c>
      <c r="G222" s="85">
        <f>F222*H10</f>
        <v>14.8</v>
      </c>
      <c r="H222" s="66">
        <v>0.19</v>
      </c>
      <c r="I222" s="85">
        <f>H222*H10</f>
        <v>14.06</v>
      </c>
      <c r="J222" s="67"/>
      <c r="K222" s="68">
        <f t="shared" si="18"/>
        <v>0</v>
      </c>
      <c r="L222" s="8" t="s">
        <v>194</v>
      </c>
    </row>
    <row r="223" spans="1:12" ht="18" customHeight="1" x14ac:dyDescent="0.25">
      <c r="A223" s="3" t="s">
        <v>372</v>
      </c>
      <c r="B223" s="3" t="s">
        <v>113</v>
      </c>
      <c r="C223" s="3" t="s">
        <v>138</v>
      </c>
      <c r="D223" s="55" t="s">
        <v>197</v>
      </c>
      <c r="E223" s="5">
        <v>500</v>
      </c>
      <c r="F223" s="15">
        <v>0.18</v>
      </c>
      <c r="G223" s="81">
        <f>F223*H10</f>
        <v>13.32</v>
      </c>
      <c r="H223" s="15">
        <v>0.17</v>
      </c>
      <c r="I223" s="81">
        <f>H223*H10</f>
        <v>12.58</v>
      </c>
      <c r="J223" s="2"/>
      <c r="K223" s="10">
        <f t="shared" ref="K223:K232" si="20">IF(J223/E223=ROUND(J223/E223,0),IF(J223&gt;=2500,ROUND(H223*J223,2),ROUND(F223*J223,2)),"НЕВЕРНОЕ КОЛИЧЕСТВО")</f>
        <v>0</v>
      </c>
    </row>
    <row r="224" spans="1:12" ht="18" customHeight="1" x14ac:dyDescent="0.25">
      <c r="A224" s="3" t="s">
        <v>373</v>
      </c>
      <c r="B224" s="3" t="s">
        <v>113</v>
      </c>
      <c r="C224" s="3" t="s">
        <v>130</v>
      </c>
      <c r="D224" s="55" t="s">
        <v>146</v>
      </c>
      <c r="E224" s="5">
        <v>500</v>
      </c>
      <c r="F224" s="15">
        <v>0.22</v>
      </c>
      <c r="G224" s="81">
        <f>F224*H10</f>
        <v>16.28</v>
      </c>
      <c r="H224" s="15">
        <v>0.21</v>
      </c>
      <c r="I224" s="81">
        <f>H224*H10</f>
        <v>15.54</v>
      </c>
      <c r="J224" s="2"/>
      <c r="K224" s="10">
        <f t="shared" si="20"/>
        <v>0</v>
      </c>
    </row>
    <row r="225" spans="1:12" ht="18" customHeight="1" x14ac:dyDescent="0.25">
      <c r="A225" s="3" t="s">
        <v>374</v>
      </c>
      <c r="B225" s="3" t="s">
        <v>113</v>
      </c>
      <c r="C225" s="3" t="s">
        <v>131</v>
      </c>
      <c r="D225" s="55" t="s">
        <v>143</v>
      </c>
      <c r="E225" s="5">
        <v>500</v>
      </c>
      <c r="F225" s="15">
        <v>0.23</v>
      </c>
      <c r="G225" s="81">
        <f>F225*H10</f>
        <v>17.02</v>
      </c>
      <c r="H225" s="15">
        <v>0.22</v>
      </c>
      <c r="I225" s="81">
        <f>H225*H10</f>
        <v>16.28</v>
      </c>
      <c r="J225" s="2"/>
      <c r="K225" s="10">
        <f t="shared" si="20"/>
        <v>0</v>
      </c>
    </row>
    <row r="226" spans="1:12" ht="18" customHeight="1" x14ac:dyDescent="0.25">
      <c r="A226" s="3" t="s">
        <v>375</v>
      </c>
      <c r="B226" s="3" t="s">
        <v>113</v>
      </c>
      <c r="C226" s="4" t="s">
        <v>135</v>
      </c>
      <c r="D226" s="3" t="s">
        <v>145</v>
      </c>
      <c r="E226" s="5">
        <v>500</v>
      </c>
      <c r="F226" s="15">
        <v>0.2</v>
      </c>
      <c r="G226" s="81">
        <f>F226*H10</f>
        <v>14.8</v>
      </c>
      <c r="H226" s="15">
        <v>0.19</v>
      </c>
      <c r="I226" s="81">
        <f>H226*H10</f>
        <v>14.06</v>
      </c>
      <c r="J226" s="2"/>
      <c r="K226" s="10">
        <f t="shared" si="20"/>
        <v>0</v>
      </c>
    </row>
    <row r="227" spans="1:12" ht="18" customHeight="1" x14ac:dyDescent="0.25">
      <c r="A227" s="3" t="s">
        <v>39</v>
      </c>
      <c r="B227" s="3" t="s">
        <v>113</v>
      </c>
      <c r="C227" s="3" t="s">
        <v>129</v>
      </c>
      <c r="D227" s="3" t="s">
        <v>143</v>
      </c>
      <c r="E227" s="5">
        <v>500</v>
      </c>
      <c r="F227" s="15">
        <v>0.18</v>
      </c>
      <c r="G227" s="81">
        <f>F227*H10</f>
        <v>13.32</v>
      </c>
      <c r="H227" s="15">
        <v>0.17</v>
      </c>
      <c r="I227" s="81">
        <f>H227*H10</f>
        <v>12.58</v>
      </c>
      <c r="J227" s="2"/>
      <c r="K227" s="10">
        <f t="shared" si="20"/>
        <v>0</v>
      </c>
    </row>
    <row r="228" spans="1:12" ht="18" customHeight="1" x14ac:dyDescent="0.25">
      <c r="A228" s="3" t="s">
        <v>376</v>
      </c>
      <c r="B228" s="3" t="s">
        <v>113</v>
      </c>
      <c r="C228" s="4" t="s">
        <v>131</v>
      </c>
      <c r="D228" s="3" t="s">
        <v>204</v>
      </c>
      <c r="E228" s="5">
        <v>500</v>
      </c>
      <c r="F228" s="15">
        <v>0.2</v>
      </c>
      <c r="G228" s="81">
        <f>F228*H10</f>
        <v>14.8</v>
      </c>
      <c r="H228" s="15">
        <v>0.19</v>
      </c>
      <c r="I228" s="81">
        <f>H228*H1</f>
        <v>0</v>
      </c>
      <c r="J228" s="2"/>
      <c r="K228" s="10">
        <f t="shared" si="20"/>
        <v>0</v>
      </c>
    </row>
    <row r="229" spans="1:12" ht="18" customHeight="1" x14ac:dyDescent="0.25">
      <c r="A229" s="3" t="s">
        <v>377</v>
      </c>
      <c r="B229" s="3" t="s">
        <v>113</v>
      </c>
      <c r="C229" s="3" t="s">
        <v>129</v>
      </c>
      <c r="D229" s="3" t="s">
        <v>184</v>
      </c>
      <c r="E229" s="5">
        <v>500</v>
      </c>
      <c r="F229" s="15">
        <v>0.18</v>
      </c>
      <c r="G229" s="81">
        <f>F229*H10</f>
        <v>13.32</v>
      </c>
      <c r="H229" s="15">
        <v>0.17</v>
      </c>
      <c r="I229" s="81">
        <f>H229*H10</f>
        <v>12.58</v>
      </c>
      <c r="J229" s="2"/>
      <c r="K229" s="10">
        <f t="shared" si="20"/>
        <v>0</v>
      </c>
    </row>
    <row r="230" spans="1:12" ht="18" customHeight="1" x14ac:dyDescent="0.25">
      <c r="A230" s="3" t="s">
        <v>40</v>
      </c>
      <c r="B230" s="3" t="s">
        <v>113</v>
      </c>
      <c r="C230" s="4" t="s">
        <v>129</v>
      </c>
      <c r="D230" s="3" t="s">
        <v>143</v>
      </c>
      <c r="E230" s="5">
        <v>500</v>
      </c>
      <c r="F230" s="15">
        <v>0.2</v>
      </c>
      <c r="G230" s="81">
        <f>F230*H10</f>
        <v>14.8</v>
      </c>
      <c r="H230" s="15">
        <v>0.19</v>
      </c>
      <c r="I230" s="81">
        <f>H230*H10</f>
        <v>14.06</v>
      </c>
      <c r="J230" s="2"/>
      <c r="K230" s="10">
        <f t="shared" si="20"/>
        <v>0</v>
      </c>
    </row>
    <row r="231" spans="1:12" ht="18" customHeight="1" x14ac:dyDescent="0.25">
      <c r="A231" s="3" t="s">
        <v>378</v>
      </c>
      <c r="B231" s="3" t="s">
        <v>113</v>
      </c>
      <c r="C231" s="4" t="s">
        <v>135</v>
      </c>
      <c r="D231" s="3" t="s">
        <v>234</v>
      </c>
      <c r="E231" s="5">
        <v>500</v>
      </c>
      <c r="F231" s="15">
        <v>0.18</v>
      </c>
      <c r="G231" s="81">
        <f>F231*H10</f>
        <v>13.32</v>
      </c>
      <c r="H231" s="15">
        <v>0.17</v>
      </c>
      <c r="I231" s="81">
        <f>H231*H10</f>
        <v>12.58</v>
      </c>
      <c r="J231" s="2"/>
      <c r="K231" s="10">
        <f t="shared" si="20"/>
        <v>0</v>
      </c>
    </row>
    <row r="232" spans="1:12" ht="18" customHeight="1" x14ac:dyDescent="0.25">
      <c r="A232" s="63" t="s">
        <v>41</v>
      </c>
      <c r="B232" s="63" t="s">
        <v>113</v>
      </c>
      <c r="C232" s="63" t="s">
        <v>129</v>
      </c>
      <c r="D232" s="63" t="s">
        <v>197</v>
      </c>
      <c r="E232" s="65">
        <v>500</v>
      </c>
      <c r="F232" s="66">
        <v>0.2</v>
      </c>
      <c r="G232" s="85">
        <f>F232*H10</f>
        <v>14.8</v>
      </c>
      <c r="H232" s="66">
        <v>0.19</v>
      </c>
      <c r="I232" s="85">
        <f>H232*H10</f>
        <v>14.06</v>
      </c>
      <c r="J232" s="67"/>
      <c r="K232" s="68">
        <f t="shared" si="20"/>
        <v>0</v>
      </c>
      <c r="L232" s="8" t="s">
        <v>194</v>
      </c>
    </row>
    <row r="233" spans="1:12" ht="18" customHeight="1" x14ac:dyDescent="0.25">
      <c r="A233" s="3" t="s">
        <v>379</v>
      </c>
      <c r="B233" s="3" t="s">
        <v>113</v>
      </c>
      <c r="C233" s="70" t="s">
        <v>131</v>
      </c>
      <c r="D233" s="3" t="s">
        <v>145</v>
      </c>
      <c r="E233" s="5">
        <v>500</v>
      </c>
      <c r="F233" s="15">
        <v>0.21</v>
      </c>
      <c r="G233" s="81">
        <f>F233*H10</f>
        <v>15.54</v>
      </c>
      <c r="H233" s="15">
        <v>0.2</v>
      </c>
      <c r="I233" s="81">
        <f>H233*H10</f>
        <v>14.8</v>
      </c>
      <c r="J233" s="2"/>
      <c r="K233" s="10">
        <f t="shared" ref="K233:K263" si="21">IF(J233/E233=ROUND(J233/E233,0),IF(J233&gt;=2500,ROUND(H233*J233,2),ROUND(F233*J233,2)),"НЕВЕРНОЕ КОЛИЧЕСТВО")</f>
        <v>0</v>
      </c>
    </row>
    <row r="234" spans="1:12" ht="18" customHeight="1" x14ac:dyDescent="0.25">
      <c r="A234" s="3" t="s">
        <v>380</v>
      </c>
      <c r="B234" s="3" t="s">
        <v>381</v>
      </c>
      <c r="C234" s="70" t="s">
        <v>131</v>
      </c>
      <c r="D234" s="3" t="s">
        <v>246</v>
      </c>
      <c r="E234" s="5">
        <v>750</v>
      </c>
      <c r="F234" s="15">
        <v>0.46</v>
      </c>
      <c r="G234" s="81">
        <f>F234*H10</f>
        <v>34.04</v>
      </c>
      <c r="H234" s="15">
        <v>0.45</v>
      </c>
      <c r="I234" s="81">
        <f>H234*H10</f>
        <v>33.300000000000004</v>
      </c>
      <c r="J234" s="2"/>
      <c r="K234" s="10">
        <f t="shared" si="21"/>
        <v>0</v>
      </c>
    </row>
    <row r="235" spans="1:12" ht="18" customHeight="1" x14ac:dyDescent="0.25">
      <c r="A235" s="3" t="s">
        <v>42</v>
      </c>
      <c r="B235" s="3" t="s">
        <v>113</v>
      </c>
      <c r="C235" s="3" t="s">
        <v>129</v>
      </c>
      <c r="D235" s="3" t="s">
        <v>382</v>
      </c>
      <c r="E235" s="5">
        <v>500</v>
      </c>
      <c r="F235" s="15">
        <v>0.18</v>
      </c>
      <c r="G235" s="81">
        <f>F235*H10</f>
        <v>13.32</v>
      </c>
      <c r="H235" s="15">
        <v>0.17</v>
      </c>
      <c r="I235" s="81">
        <f>H235*H10</f>
        <v>12.58</v>
      </c>
      <c r="J235" s="2"/>
      <c r="K235" s="10">
        <f>IF(J235/E235=ROUND(J235/E235,0),IF(J235&gt;=2500,ROUND(H235*J235,2),ROUND(F235*J235,2)),"НЕВЕРНОЕ КОЛИЧЕСТВО")</f>
        <v>0</v>
      </c>
    </row>
    <row r="236" spans="1:12" ht="18" customHeight="1" x14ac:dyDescent="0.25">
      <c r="A236" s="3" t="s">
        <v>383</v>
      </c>
      <c r="B236" s="3" t="s">
        <v>113</v>
      </c>
      <c r="C236" s="3" t="s">
        <v>129</v>
      </c>
      <c r="D236" s="3" t="s">
        <v>145</v>
      </c>
      <c r="E236" s="5">
        <v>500</v>
      </c>
      <c r="F236" s="15">
        <v>0.2</v>
      </c>
      <c r="G236" s="81">
        <f>F236*H10</f>
        <v>14.8</v>
      </c>
      <c r="H236" s="15">
        <v>0.19</v>
      </c>
      <c r="I236" s="81">
        <f>H236*H10</f>
        <v>14.06</v>
      </c>
      <c r="J236" s="2"/>
      <c r="K236" s="10">
        <f>IF(J236/E236=ROUND(J236/E236,0),IF(J236&gt;=2500,ROUND(H236*J236,2),ROUND(F236*J236,2)),"НЕВЕРНОЕ КОЛИЧЕСТВО")</f>
        <v>0</v>
      </c>
    </row>
    <row r="237" spans="1:12" ht="18" customHeight="1" x14ac:dyDescent="0.25">
      <c r="A237" s="3" t="s">
        <v>384</v>
      </c>
      <c r="B237" s="3" t="s">
        <v>113</v>
      </c>
      <c r="C237" s="3" t="s">
        <v>131</v>
      </c>
      <c r="D237" s="3" t="s">
        <v>145</v>
      </c>
      <c r="E237" s="5">
        <v>500</v>
      </c>
      <c r="F237" s="15">
        <v>0.2</v>
      </c>
      <c r="G237" s="81">
        <f>F237*H10</f>
        <v>14.8</v>
      </c>
      <c r="H237" s="15">
        <v>0.19</v>
      </c>
      <c r="I237" s="81">
        <f>H237*H10</f>
        <v>14.06</v>
      </c>
      <c r="J237" s="2"/>
      <c r="K237" s="10">
        <f t="shared" si="21"/>
        <v>0</v>
      </c>
    </row>
    <row r="238" spans="1:12" ht="18" customHeight="1" x14ac:dyDescent="0.25">
      <c r="A238" s="49" t="s">
        <v>385</v>
      </c>
      <c r="B238" s="49" t="s">
        <v>113</v>
      </c>
      <c r="C238" s="49" t="s">
        <v>131</v>
      </c>
      <c r="D238" s="49" t="s">
        <v>386</v>
      </c>
      <c r="E238" s="51">
        <v>500</v>
      </c>
      <c r="F238" s="52">
        <v>0.21</v>
      </c>
      <c r="G238" s="83">
        <f>F238*H10</f>
        <v>15.54</v>
      </c>
      <c r="H238" s="52">
        <v>0.2</v>
      </c>
      <c r="I238" s="83">
        <f>H238*H10</f>
        <v>14.8</v>
      </c>
      <c r="J238" s="53"/>
      <c r="K238" s="54">
        <f t="shared" si="21"/>
        <v>0</v>
      </c>
      <c r="L238" s="8" t="s">
        <v>188</v>
      </c>
    </row>
    <row r="239" spans="1:12" ht="18" customHeight="1" x14ac:dyDescent="0.25">
      <c r="A239" s="55" t="s">
        <v>387</v>
      </c>
      <c r="B239" s="3" t="s">
        <v>113</v>
      </c>
      <c r="C239" s="3" t="s">
        <v>129</v>
      </c>
      <c r="D239" s="55" t="s">
        <v>145</v>
      </c>
      <c r="E239" s="57">
        <v>500</v>
      </c>
      <c r="F239" s="58">
        <v>0.2</v>
      </c>
      <c r="G239" s="84">
        <f>F239*H10</f>
        <v>14.8</v>
      </c>
      <c r="H239" s="58">
        <v>0.19</v>
      </c>
      <c r="I239" s="84">
        <f>H239*H10</f>
        <v>14.06</v>
      </c>
      <c r="J239" s="59"/>
      <c r="K239" s="60">
        <f t="shared" si="21"/>
        <v>0</v>
      </c>
    </row>
    <row r="240" spans="1:12" ht="18" customHeight="1" x14ac:dyDescent="0.25">
      <c r="A240" s="44" t="s">
        <v>43</v>
      </c>
      <c r="B240" s="61" t="s">
        <v>112</v>
      </c>
      <c r="C240" s="61" t="s">
        <v>138</v>
      </c>
      <c r="D240" s="44" t="s">
        <v>143</v>
      </c>
      <c r="E240" s="45">
        <v>750</v>
      </c>
      <c r="F240" s="46">
        <v>0.17</v>
      </c>
      <c r="G240" s="82">
        <f>F240*H10</f>
        <v>12.58</v>
      </c>
      <c r="H240" s="46">
        <v>0.16</v>
      </c>
      <c r="I240" s="82">
        <f>H240*H10</f>
        <v>11.84</v>
      </c>
      <c r="J240" s="47"/>
      <c r="K240" s="48">
        <f t="shared" ref="K240:K250" si="22">IF(J240/E240=ROUND(J240/E240,0),IF(J240&gt;=2500,ROUND(H240*J240,2),ROUND(F240*J240,2)),"НЕВЕРНОЕ КОЛИЧЕСТВО")</f>
        <v>0</v>
      </c>
      <c r="L240" s="8" t="s">
        <v>186</v>
      </c>
    </row>
    <row r="241" spans="1:12" ht="18" customHeight="1" x14ac:dyDescent="0.25">
      <c r="A241" s="44" t="s">
        <v>43</v>
      </c>
      <c r="B241" s="44" t="s">
        <v>113</v>
      </c>
      <c r="C241" s="44" t="s">
        <v>138</v>
      </c>
      <c r="D241" s="44" t="s">
        <v>143</v>
      </c>
      <c r="E241" s="45">
        <v>500</v>
      </c>
      <c r="F241" s="46">
        <v>0.17</v>
      </c>
      <c r="G241" s="82">
        <f>F241*H10</f>
        <v>12.58</v>
      </c>
      <c r="H241" s="46">
        <v>0.16</v>
      </c>
      <c r="I241" s="82">
        <f>H241*H10</f>
        <v>11.84</v>
      </c>
      <c r="J241" s="47"/>
      <c r="K241" s="48">
        <f t="shared" si="22"/>
        <v>0</v>
      </c>
      <c r="L241" s="8" t="s">
        <v>186</v>
      </c>
    </row>
    <row r="242" spans="1:12" ht="18" customHeight="1" x14ac:dyDescent="0.25">
      <c r="A242" s="63" t="s">
        <v>388</v>
      </c>
      <c r="B242" s="63" t="s">
        <v>113</v>
      </c>
      <c r="C242" s="63" t="s">
        <v>129</v>
      </c>
      <c r="D242" s="63" t="s">
        <v>197</v>
      </c>
      <c r="E242" s="65">
        <v>500</v>
      </c>
      <c r="F242" s="66">
        <v>0.2</v>
      </c>
      <c r="G242" s="85">
        <f>F242*H10</f>
        <v>14.8</v>
      </c>
      <c r="H242" s="66">
        <v>0.19</v>
      </c>
      <c r="I242" s="85">
        <f>H242*H10</f>
        <v>14.06</v>
      </c>
      <c r="J242" s="67"/>
      <c r="K242" s="68">
        <f t="shared" si="22"/>
        <v>0</v>
      </c>
      <c r="L242" s="8" t="s">
        <v>194</v>
      </c>
    </row>
    <row r="243" spans="1:12" ht="18" customHeight="1" x14ac:dyDescent="0.25">
      <c r="A243" s="3" t="s">
        <v>389</v>
      </c>
      <c r="B243" s="3" t="s">
        <v>113</v>
      </c>
      <c r="C243" s="3" t="s">
        <v>135</v>
      </c>
      <c r="D243" s="3" t="s">
        <v>143</v>
      </c>
      <c r="E243" s="5">
        <v>500</v>
      </c>
      <c r="F243" s="15">
        <v>0.22</v>
      </c>
      <c r="G243" s="81">
        <f>F243*H10</f>
        <v>16.28</v>
      </c>
      <c r="H243" s="15">
        <v>0.21</v>
      </c>
      <c r="I243" s="81">
        <f>H243*H10</f>
        <v>15.54</v>
      </c>
      <c r="J243" s="2"/>
      <c r="K243" s="10">
        <f t="shared" si="22"/>
        <v>0</v>
      </c>
    </row>
    <row r="244" spans="1:12" ht="18" customHeight="1" x14ac:dyDescent="0.25">
      <c r="A244" s="3" t="s">
        <v>44</v>
      </c>
      <c r="B244" s="3" t="s">
        <v>113</v>
      </c>
      <c r="C244" s="3" t="s">
        <v>129</v>
      </c>
      <c r="D244" s="3" t="s">
        <v>143</v>
      </c>
      <c r="E244" s="5">
        <v>500</v>
      </c>
      <c r="F244" s="15">
        <v>0.19</v>
      </c>
      <c r="G244" s="81">
        <f>F244*H10</f>
        <v>14.06</v>
      </c>
      <c r="H244" s="15">
        <v>0.18</v>
      </c>
      <c r="I244" s="81">
        <f>H244*H10</f>
        <v>13.32</v>
      </c>
      <c r="J244" s="2"/>
      <c r="K244" s="10">
        <f t="shared" si="22"/>
        <v>0</v>
      </c>
    </row>
    <row r="245" spans="1:12" ht="18" customHeight="1" x14ac:dyDescent="0.25">
      <c r="A245" s="3" t="s">
        <v>390</v>
      </c>
      <c r="B245" s="3" t="s">
        <v>113</v>
      </c>
      <c r="C245" s="3" t="s">
        <v>129</v>
      </c>
      <c r="D245" s="3" t="s">
        <v>143</v>
      </c>
      <c r="E245" s="5">
        <v>500</v>
      </c>
      <c r="F245" s="15">
        <v>0.21</v>
      </c>
      <c r="G245" s="81">
        <f>F245*H10</f>
        <v>15.54</v>
      </c>
      <c r="H245" s="15">
        <v>0.2</v>
      </c>
      <c r="I245" s="81">
        <f>H245*H10</f>
        <v>14.8</v>
      </c>
      <c r="J245" s="2"/>
      <c r="K245" s="10">
        <f t="shared" si="22"/>
        <v>0</v>
      </c>
    </row>
    <row r="246" spans="1:12" ht="18" customHeight="1" x14ac:dyDescent="0.25">
      <c r="A246" s="3" t="s">
        <v>391</v>
      </c>
      <c r="B246" s="3" t="s">
        <v>113</v>
      </c>
      <c r="C246" s="3" t="s">
        <v>129</v>
      </c>
      <c r="D246" s="3" t="s">
        <v>142</v>
      </c>
      <c r="E246" s="5">
        <v>500</v>
      </c>
      <c r="F246" s="15">
        <v>0.17</v>
      </c>
      <c r="G246" s="81">
        <f>F246*H10</f>
        <v>12.58</v>
      </c>
      <c r="H246" s="15">
        <v>0.16</v>
      </c>
      <c r="I246" s="81">
        <f>H246*H10</f>
        <v>11.84</v>
      </c>
      <c r="J246" s="2"/>
      <c r="K246" s="10">
        <f t="shared" si="22"/>
        <v>0</v>
      </c>
    </row>
    <row r="247" spans="1:12" ht="18" customHeight="1" x14ac:dyDescent="0.25">
      <c r="A247" s="3" t="s">
        <v>392</v>
      </c>
      <c r="B247" s="3" t="s">
        <v>113</v>
      </c>
      <c r="C247" s="3" t="s">
        <v>133</v>
      </c>
      <c r="D247" s="3" t="s">
        <v>144</v>
      </c>
      <c r="E247" s="5">
        <v>500</v>
      </c>
      <c r="F247" s="15">
        <v>0.22</v>
      </c>
      <c r="G247" s="81">
        <f>F247*H10</f>
        <v>16.28</v>
      </c>
      <c r="H247" s="15">
        <v>0.21</v>
      </c>
      <c r="I247" s="81">
        <f>H247*H10</f>
        <v>15.54</v>
      </c>
      <c r="J247" s="2"/>
      <c r="K247" s="10">
        <f t="shared" si="22"/>
        <v>0</v>
      </c>
    </row>
    <row r="248" spans="1:12" ht="18" customHeight="1" x14ac:dyDescent="0.25">
      <c r="A248" s="44" t="s">
        <v>45</v>
      </c>
      <c r="B248" s="44" t="s">
        <v>113</v>
      </c>
      <c r="C248" s="44" t="s">
        <v>129</v>
      </c>
      <c r="D248" s="44" t="s">
        <v>142</v>
      </c>
      <c r="E248" s="45">
        <v>500</v>
      </c>
      <c r="F248" s="46">
        <v>0.18</v>
      </c>
      <c r="G248" s="82">
        <f>F248*H10</f>
        <v>13.32</v>
      </c>
      <c r="H248" s="46">
        <v>0.17</v>
      </c>
      <c r="I248" s="82">
        <f>H248*H10</f>
        <v>12.58</v>
      </c>
      <c r="J248" s="47"/>
      <c r="K248" s="48">
        <f t="shared" si="22"/>
        <v>0</v>
      </c>
      <c r="L248" s="8" t="s">
        <v>186</v>
      </c>
    </row>
    <row r="249" spans="1:12" ht="18" customHeight="1" x14ac:dyDescent="0.25">
      <c r="A249" s="3" t="s">
        <v>394</v>
      </c>
      <c r="B249" s="55" t="s">
        <v>113</v>
      </c>
      <c r="C249" s="55" t="s">
        <v>129</v>
      </c>
      <c r="D249" s="3" t="s">
        <v>393</v>
      </c>
      <c r="E249" s="5">
        <v>500</v>
      </c>
      <c r="F249" s="15">
        <v>0.18</v>
      </c>
      <c r="G249" s="81">
        <f>F249*H10</f>
        <v>13.32</v>
      </c>
      <c r="H249" s="15">
        <v>0.17</v>
      </c>
      <c r="I249" s="81">
        <f>H249*H10</f>
        <v>12.58</v>
      </c>
      <c r="J249" s="2"/>
      <c r="K249" s="10">
        <f t="shared" si="22"/>
        <v>0</v>
      </c>
    </row>
    <row r="250" spans="1:12" ht="18" customHeight="1" x14ac:dyDescent="0.25">
      <c r="A250" s="3" t="s">
        <v>394</v>
      </c>
      <c r="B250" s="4" t="s">
        <v>112</v>
      </c>
      <c r="C250" s="55" t="s">
        <v>129</v>
      </c>
      <c r="D250" s="3" t="s">
        <v>393</v>
      </c>
      <c r="E250" s="5">
        <v>750</v>
      </c>
      <c r="F250" s="15">
        <v>0.17</v>
      </c>
      <c r="G250" s="81">
        <f>F250*H10</f>
        <v>12.58</v>
      </c>
      <c r="H250" s="15">
        <v>0.16</v>
      </c>
      <c r="I250" s="81">
        <f>H250*H10</f>
        <v>11.84</v>
      </c>
      <c r="J250" s="2"/>
      <c r="K250" s="10">
        <f t="shared" si="22"/>
        <v>0</v>
      </c>
    </row>
    <row r="251" spans="1:12" ht="18" customHeight="1" x14ac:dyDescent="0.25">
      <c r="A251" s="3" t="s">
        <v>46</v>
      </c>
      <c r="B251" s="3" t="s">
        <v>113</v>
      </c>
      <c r="C251" s="3" t="s">
        <v>129</v>
      </c>
      <c r="D251" s="3" t="s">
        <v>184</v>
      </c>
      <c r="E251" s="5">
        <v>500</v>
      </c>
      <c r="F251" s="15">
        <v>0.18</v>
      </c>
      <c r="G251" s="81">
        <f>F251*H10</f>
        <v>13.32</v>
      </c>
      <c r="H251" s="15">
        <v>0.17</v>
      </c>
      <c r="I251" s="81">
        <f>H251*H10</f>
        <v>12.58</v>
      </c>
      <c r="J251" s="2"/>
      <c r="K251" s="10">
        <f t="shared" si="21"/>
        <v>0</v>
      </c>
    </row>
    <row r="252" spans="1:12" ht="18" customHeight="1" x14ac:dyDescent="0.25">
      <c r="A252" s="44" t="s">
        <v>395</v>
      </c>
      <c r="B252" s="61" t="s">
        <v>112</v>
      </c>
      <c r="C252" s="61" t="s">
        <v>129</v>
      </c>
      <c r="D252" s="44" t="s">
        <v>397</v>
      </c>
      <c r="E252" s="45">
        <v>750</v>
      </c>
      <c r="F252" s="46">
        <v>0.16</v>
      </c>
      <c r="G252" s="82">
        <f>F252*H10</f>
        <v>11.84</v>
      </c>
      <c r="H252" s="46">
        <v>0.15</v>
      </c>
      <c r="I252" s="82">
        <f>H252*H10</f>
        <v>11.1</v>
      </c>
      <c r="J252" s="47"/>
      <c r="K252" s="48">
        <f t="shared" si="21"/>
        <v>0</v>
      </c>
      <c r="L252" s="8" t="s">
        <v>186</v>
      </c>
    </row>
    <row r="253" spans="1:12" ht="18" customHeight="1" x14ac:dyDescent="0.25">
      <c r="A253" s="44" t="s">
        <v>396</v>
      </c>
      <c r="B253" s="44" t="s">
        <v>113</v>
      </c>
      <c r="C253" s="44" t="s">
        <v>129</v>
      </c>
      <c r="D253" s="44" t="s">
        <v>397</v>
      </c>
      <c r="E253" s="45">
        <v>500</v>
      </c>
      <c r="F253" s="46">
        <v>0.17</v>
      </c>
      <c r="G253" s="82">
        <f>F253*H10</f>
        <v>12.58</v>
      </c>
      <c r="H253" s="46">
        <v>0.16</v>
      </c>
      <c r="I253" s="82">
        <f>H253*H10</f>
        <v>11.84</v>
      </c>
      <c r="J253" s="47"/>
      <c r="K253" s="48">
        <f t="shared" si="21"/>
        <v>0</v>
      </c>
      <c r="L253" s="8" t="s">
        <v>186</v>
      </c>
    </row>
    <row r="254" spans="1:12" ht="18" customHeight="1" x14ac:dyDescent="0.25">
      <c r="A254" s="3" t="s">
        <v>398</v>
      </c>
      <c r="B254" s="4" t="s">
        <v>112</v>
      </c>
      <c r="C254" s="3" t="s">
        <v>129</v>
      </c>
      <c r="D254" s="3" t="s">
        <v>197</v>
      </c>
      <c r="E254" s="5">
        <v>750</v>
      </c>
      <c r="F254" s="15">
        <v>0.15</v>
      </c>
      <c r="G254" s="81">
        <f>F254*H10</f>
        <v>11.1</v>
      </c>
      <c r="H254" s="15">
        <v>0.14000000000000001</v>
      </c>
      <c r="I254" s="81">
        <f>H254*H10</f>
        <v>10.360000000000001</v>
      </c>
      <c r="J254" s="2"/>
      <c r="K254" s="10">
        <f t="shared" ref="K254:K261" si="23">IF(J254/E254=ROUND(J254/E254,0),IF(J254&gt;=2500,ROUND(H254*J254,2),ROUND(F254*J254,2)),"НЕВЕРНОЕ КОЛИЧЕСТВО")</f>
        <v>0</v>
      </c>
    </row>
    <row r="255" spans="1:12" ht="18" customHeight="1" x14ac:dyDescent="0.25">
      <c r="A255" s="3" t="s">
        <v>398</v>
      </c>
      <c r="B255" s="3" t="s">
        <v>113</v>
      </c>
      <c r="C255" s="3" t="s">
        <v>129</v>
      </c>
      <c r="D255" s="3" t="s">
        <v>197</v>
      </c>
      <c r="E255" s="5">
        <v>500</v>
      </c>
      <c r="F255" s="15">
        <v>0.16</v>
      </c>
      <c r="G255" s="81">
        <f>F255*H10</f>
        <v>11.84</v>
      </c>
      <c r="H255" s="15">
        <v>0.15</v>
      </c>
      <c r="I255" s="81">
        <f>H255*H10</f>
        <v>11.1</v>
      </c>
      <c r="J255" s="2"/>
      <c r="K255" s="10">
        <f t="shared" si="23"/>
        <v>0</v>
      </c>
    </row>
    <row r="256" spans="1:12" ht="18" customHeight="1" x14ac:dyDescent="0.25">
      <c r="A256" s="44" t="s">
        <v>47</v>
      </c>
      <c r="B256" s="44" t="s">
        <v>113</v>
      </c>
      <c r="C256" s="44" t="s">
        <v>129</v>
      </c>
      <c r="D256" s="44" t="s">
        <v>146</v>
      </c>
      <c r="E256" s="45">
        <v>500</v>
      </c>
      <c r="F256" s="46">
        <v>0.18</v>
      </c>
      <c r="G256" s="82">
        <f>F256*H10</f>
        <v>13.32</v>
      </c>
      <c r="H256" s="46">
        <v>0.17</v>
      </c>
      <c r="I256" s="82">
        <f>H256*H10</f>
        <v>12.58</v>
      </c>
      <c r="J256" s="47"/>
      <c r="K256" s="48">
        <f t="shared" si="23"/>
        <v>0</v>
      </c>
      <c r="L256" s="8" t="s">
        <v>186</v>
      </c>
    </row>
    <row r="257" spans="1:12" ht="18" customHeight="1" x14ac:dyDescent="0.25">
      <c r="A257" s="3" t="s">
        <v>399</v>
      </c>
      <c r="B257" s="3" t="s">
        <v>113</v>
      </c>
      <c r="C257" s="3" t="s">
        <v>133</v>
      </c>
      <c r="D257" s="3" t="s">
        <v>146</v>
      </c>
      <c r="E257" s="5">
        <v>500</v>
      </c>
      <c r="F257" s="15">
        <v>0.21</v>
      </c>
      <c r="G257" s="81">
        <f>F257*H10</f>
        <v>15.54</v>
      </c>
      <c r="H257" s="15">
        <v>0.2</v>
      </c>
      <c r="I257" s="81">
        <f>H257*H10</f>
        <v>14.8</v>
      </c>
      <c r="J257" s="2"/>
      <c r="K257" s="10">
        <f t="shared" si="23"/>
        <v>0</v>
      </c>
    </row>
    <row r="258" spans="1:12" ht="18" customHeight="1" x14ac:dyDescent="0.25">
      <c r="A258" s="63" t="s">
        <v>48</v>
      </c>
      <c r="B258" s="63" t="s">
        <v>113</v>
      </c>
      <c r="C258" s="63" t="s">
        <v>129</v>
      </c>
      <c r="D258" s="63" t="s">
        <v>287</v>
      </c>
      <c r="E258" s="65">
        <v>500</v>
      </c>
      <c r="F258" s="66">
        <v>0.2</v>
      </c>
      <c r="G258" s="85">
        <f>F258*H10</f>
        <v>14.8</v>
      </c>
      <c r="H258" s="66">
        <v>0.19</v>
      </c>
      <c r="I258" s="85">
        <f>H258*H10</f>
        <v>14.06</v>
      </c>
      <c r="J258" s="67"/>
      <c r="K258" s="68">
        <f t="shared" si="23"/>
        <v>0</v>
      </c>
      <c r="L258" s="8" t="s">
        <v>194</v>
      </c>
    </row>
    <row r="259" spans="1:12" ht="18" customHeight="1" x14ac:dyDescent="0.25">
      <c r="A259" s="3" t="s">
        <v>400</v>
      </c>
      <c r="B259" s="55" t="s">
        <v>113</v>
      </c>
      <c r="C259" s="55" t="s">
        <v>135</v>
      </c>
      <c r="D259" s="3" t="s">
        <v>401</v>
      </c>
      <c r="E259" s="5">
        <v>500</v>
      </c>
      <c r="F259" s="15">
        <v>0.21</v>
      </c>
      <c r="G259" s="81">
        <f>F259*H10</f>
        <v>15.54</v>
      </c>
      <c r="H259" s="15">
        <v>0.2</v>
      </c>
      <c r="I259" s="81">
        <f>H259*H10</f>
        <v>14.8</v>
      </c>
      <c r="J259" s="2"/>
      <c r="K259" s="10">
        <f t="shared" si="23"/>
        <v>0</v>
      </c>
    </row>
    <row r="260" spans="1:12" ht="18" customHeight="1" x14ac:dyDescent="0.25">
      <c r="A260" s="44" t="s">
        <v>402</v>
      </c>
      <c r="B260" s="61" t="s">
        <v>112</v>
      </c>
      <c r="C260" s="61" t="s">
        <v>129</v>
      </c>
      <c r="D260" s="44" t="s">
        <v>142</v>
      </c>
      <c r="E260" s="45">
        <v>750</v>
      </c>
      <c r="F260" s="46">
        <v>0.15</v>
      </c>
      <c r="G260" s="82">
        <f>F260*H10</f>
        <v>11.1</v>
      </c>
      <c r="H260" s="46">
        <v>0.14000000000000001</v>
      </c>
      <c r="I260" s="82">
        <f>H260*H10</f>
        <v>10.360000000000001</v>
      </c>
      <c r="J260" s="47"/>
      <c r="K260" s="48">
        <f t="shared" si="23"/>
        <v>0</v>
      </c>
      <c r="L260" s="8" t="s">
        <v>186</v>
      </c>
    </row>
    <row r="261" spans="1:12" ht="18" customHeight="1" x14ac:dyDescent="0.25">
      <c r="A261" s="44" t="s">
        <v>402</v>
      </c>
      <c r="B261" s="44" t="s">
        <v>113</v>
      </c>
      <c r="C261" s="61" t="s">
        <v>129</v>
      </c>
      <c r="D261" s="44" t="s">
        <v>142</v>
      </c>
      <c r="E261" s="45">
        <v>500</v>
      </c>
      <c r="F261" s="46">
        <v>0.16</v>
      </c>
      <c r="G261" s="82">
        <f>F261*H10</f>
        <v>11.84</v>
      </c>
      <c r="H261" s="46">
        <v>0.15</v>
      </c>
      <c r="I261" s="82">
        <f>H261*H10</f>
        <v>11.1</v>
      </c>
      <c r="J261" s="47"/>
      <c r="K261" s="48">
        <f t="shared" si="23"/>
        <v>0</v>
      </c>
      <c r="L261" s="8" t="s">
        <v>186</v>
      </c>
    </row>
    <row r="262" spans="1:12" ht="18" customHeight="1" x14ac:dyDescent="0.25">
      <c r="A262" s="3" t="s">
        <v>49</v>
      </c>
      <c r="B262" s="3" t="s">
        <v>113</v>
      </c>
      <c r="C262" s="4" t="s">
        <v>129</v>
      </c>
      <c r="D262" s="3" t="s">
        <v>287</v>
      </c>
      <c r="E262" s="5">
        <v>500</v>
      </c>
      <c r="F262" s="15">
        <v>0.2</v>
      </c>
      <c r="G262" s="81">
        <f>F262*H10</f>
        <v>14.8</v>
      </c>
      <c r="H262" s="15">
        <v>0.19</v>
      </c>
      <c r="I262" s="81">
        <f>H262*H10</f>
        <v>14.06</v>
      </c>
      <c r="J262" s="2"/>
      <c r="K262" s="10">
        <f t="shared" si="21"/>
        <v>0</v>
      </c>
    </row>
    <row r="263" spans="1:12" ht="18" customHeight="1" x14ac:dyDescent="0.25">
      <c r="A263" s="3" t="s">
        <v>403</v>
      </c>
      <c r="B263" s="3" t="s">
        <v>113</v>
      </c>
      <c r="C263" s="4" t="s">
        <v>129</v>
      </c>
      <c r="D263" s="3" t="s">
        <v>287</v>
      </c>
      <c r="E263" s="5">
        <v>500</v>
      </c>
      <c r="F263" s="15">
        <v>0.2</v>
      </c>
      <c r="G263" s="81">
        <f>F263*H10</f>
        <v>14.8</v>
      </c>
      <c r="H263" s="15">
        <v>0.19</v>
      </c>
      <c r="I263" s="81">
        <f>H263*H10</f>
        <v>14.06</v>
      </c>
      <c r="J263" s="2"/>
      <c r="K263" s="10">
        <f t="shared" si="21"/>
        <v>0</v>
      </c>
    </row>
    <row r="264" spans="1:12" ht="18" customHeight="1" x14ac:dyDescent="0.25">
      <c r="A264" s="3" t="s">
        <v>404</v>
      </c>
      <c r="B264" s="3" t="s">
        <v>113</v>
      </c>
      <c r="C264" s="4" t="s">
        <v>129</v>
      </c>
      <c r="D264" s="3" t="s">
        <v>246</v>
      </c>
      <c r="E264" s="5">
        <v>500</v>
      </c>
      <c r="F264" s="15">
        <v>0.2</v>
      </c>
      <c r="G264" s="81">
        <f>F264*H10</f>
        <v>14.8</v>
      </c>
      <c r="H264" s="15">
        <v>0.19</v>
      </c>
      <c r="I264" s="81">
        <f>H264*H10</f>
        <v>14.06</v>
      </c>
      <c r="J264" s="2"/>
      <c r="K264" s="10">
        <f t="shared" ref="K264:K276" si="24">IF(J264/E264=ROUND(J264/E264,0),IF(J264&gt;=2500,ROUND(H264*J264,2),ROUND(F264*J264,2)),"НЕВЕРНОЕ КОЛИЧЕСТВО")</f>
        <v>0</v>
      </c>
    </row>
    <row r="265" spans="1:12" ht="18" customHeight="1" x14ac:dyDescent="0.25">
      <c r="A265" s="3" t="s">
        <v>405</v>
      </c>
      <c r="B265" s="3" t="s">
        <v>113</v>
      </c>
      <c r="C265" s="4" t="s">
        <v>131</v>
      </c>
      <c r="D265" s="3" t="s">
        <v>406</v>
      </c>
      <c r="E265" s="5">
        <v>500</v>
      </c>
      <c r="F265" s="15">
        <v>0.21</v>
      </c>
      <c r="G265" s="81">
        <f>F265*H10</f>
        <v>15.54</v>
      </c>
      <c r="H265" s="15">
        <v>0.2</v>
      </c>
      <c r="I265" s="81">
        <f>H265*H10</f>
        <v>14.8</v>
      </c>
      <c r="J265" s="2"/>
      <c r="K265" s="10">
        <f t="shared" si="24"/>
        <v>0</v>
      </c>
    </row>
    <row r="266" spans="1:12" ht="18" customHeight="1" x14ac:dyDescent="0.25">
      <c r="A266" s="3" t="s">
        <v>50</v>
      </c>
      <c r="B266" s="3" t="s">
        <v>113</v>
      </c>
      <c r="C266" s="3" t="s">
        <v>129</v>
      </c>
      <c r="D266" s="3" t="s">
        <v>143</v>
      </c>
      <c r="E266" s="5">
        <v>500</v>
      </c>
      <c r="F266" s="15">
        <v>0.18</v>
      </c>
      <c r="G266" s="81">
        <f>F266*H10</f>
        <v>13.32</v>
      </c>
      <c r="H266" s="15">
        <v>0.17</v>
      </c>
      <c r="I266" s="81">
        <f>H266*H10</f>
        <v>12.58</v>
      </c>
      <c r="J266" s="2"/>
      <c r="K266" s="10">
        <f t="shared" si="24"/>
        <v>0</v>
      </c>
    </row>
    <row r="267" spans="1:12" ht="18" customHeight="1" x14ac:dyDescent="0.25">
      <c r="A267" s="63" t="s">
        <v>407</v>
      </c>
      <c r="B267" s="63" t="s">
        <v>113</v>
      </c>
      <c r="C267" s="63" t="s">
        <v>129</v>
      </c>
      <c r="D267" s="63" t="s">
        <v>204</v>
      </c>
      <c r="E267" s="65">
        <v>500</v>
      </c>
      <c r="F267" s="66">
        <v>0.18</v>
      </c>
      <c r="G267" s="85">
        <f>F267*H10</f>
        <v>13.32</v>
      </c>
      <c r="H267" s="66">
        <v>0.17</v>
      </c>
      <c r="I267" s="85">
        <f>H267*H10</f>
        <v>12.58</v>
      </c>
      <c r="J267" s="67"/>
      <c r="K267" s="68">
        <f t="shared" si="24"/>
        <v>0</v>
      </c>
      <c r="L267" s="8" t="s">
        <v>194</v>
      </c>
    </row>
    <row r="268" spans="1:12" ht="18" customHeight="1" x14ac:dyDescent="0.25">
      <c r="A268" s="3" t="s">
        <v>408</v>
      </c>
      <c r="B268" s="55" t="s">
        <v>113</v>
      </c>
      <c r="C268" s="55" t="s">
        <v>130</v>
      </c>
      <c r="D268" s="3" t="s">
        <v>406</v>
      </c>
      <c r="E268" s="5">
        <v>500</v>
      </c>
      <c r="F268" s="15">
        <v>0.2</v>
      </c>
      <c r="G268" s="81">
        <f>F268*H10</f>
        <v>14.8</v>
      </c>
      <c r="H268" s="15">
        <v>0.19</v>
      </c>
      <c r="I268" s="81">
        <f>H268*H10</f>
        <v>14.06</v>
      </c>
      <c r="J268" s="2"/>
      <c r="K268" s="10">
        <f t="shared" si="24"/>
        <v>0</v>
      </c>
    </row>
    <row r="269" spans="1:12" ht="18" customHeight="1" x14ac:dyDescent="0.25">
      <c r="A269" s="3" t="s">
        <v>409</v>
      </c>
      <c r="B269" s="55" t="s">
        <v>113</v>
      </c>
      <c r="C269" s="55" t="s">
        <v>129</v>
      </c>
      <c r="D269" s="3" t="s">
        <v>146</v>
      </c>
      <c r="E269" s="5">
        <v>500</v>
      </c>
      <c r="F269" s="15">
        <v>0.16</v>
      </c>
      <c r="G269" s="81">
        <f>F269*H10</f>
        <v>11.84</v>
      </c>
      <c r="H269" s="15">
        <v>0.15</v>
      </c>
      <c r="I269" s="81">
        <f>H269*H10</f>
        <v>11.1</v>
      </c>
      <c r="J269" s="2"/>
      <c r="K269" s="10">
        <f t="shared" si="24"/>
        <v>0</v>
      </c>
    </row>
    <row r="270" spans="1:12" ht="18" customHeight="1" x14ac:dyDescent="0.25">
      <c r="A270" s="3" t="s">
        <v>410</v>
      </c>
      <c r="B270" s="55" t="s">
        <v>113</v>
      </c>
      <c r="C270" s="55" t="s">
        <v>129</v>
      </c>
      <c r="D270" s="3" t="s">
        <v>143</v>
      </c>
      <c r="E270" s="5">
        <v>500</v>
      </c>
      <c r="F270" s="15">
        <v>0.17</v>
      </c>
      <c r="G270" s="81">
        <f>F270*H10</f>
        <v>12.58</v>
      </c>
      <c r="H270" s="15">
        <v>0.16</v>
      </c>
      <c r="I270" s="81">
        <f>H270*H10</f>
        <v>11.84</v>
      </c>
      <c r="J270" s="2"/>
      <c r="K270" s="10">
        <f t="shared" si="24"/>
        <v>0</v>
      </c>
    </row>
    <row r="271" spans="1:12" ht="18" customHeight="1" x14ac:dyDescent="0.25">
      <c r="A271" s="3" t="s">
        <v>411</v>
      </c>
      <c r="B271" s="3" t="s">
        <v>113</v>
      </c>
      <c r="C271" s="3" t="s">
        <v>129</v>
      </c>
      <c r="D271" s="3" t="s">
        <v>412</v>
      </c>
      <c r="E271" s="5">
        <v>500</v>
      </c>
      <c r="F271" s="15">
        <v>0.25</v>
      </c>
      <c r="G271" s="81">
        <f>F271*H10</f>
        <v>18.5</v>
      </c>
      <c r="H271" s="15">
        <v>0.25</v>
      </c>
      <c r="I271" s="81">
        <f>H271*H10</f>
        <v>18.5</v>
      </c>
      <c r="J271" s="2"/>
      <c r="K271" s="10">
        <f t="shared" si="24"/>
        <v>0</v>
      </c>
    </row>
    <row r="272" spans="1:12" ht="18" customHeight="1" x14ac:dyDescent="0.25">
      <c r="A272" s="63" t="s">
        <v>413</v>
      </c>
      <c r="B272" s="63" t="s">
        <v>113</v>
      </c>
      <c r="C272" s="63" t="s">
        <v>129</v>
      </c>
      <c r="D272" s="63" t="s">
        <v>414</v>
      </c>
      <c r="E272" s="65">
        <v>500</v>
      </c>
      <c r="F272" s="66">
        <v>0.2</v>
      </c>
      <c r="G272" s="85">
        <f>F272*H10</f>
        <v>14.8</v>
      </c>
      <c r="H272" s="66">
        <v>0.19</v>
      </c>
      <c r="I272" s="85">
        <f>H272*H10</f>
        <v>14.06</v>
      </c>
      <c r="J272" s="67"/>
      <c r="K272" s="68">
        <f t="shared" si="24"/>
        <v>0</v>
      </c>
      <c r="L272" s="8" t="s">
        <v>194</v>
      </c>
    </row>
    <row r="273" spans="1:12" ht="18" customHeight="1" x14ac:dyDescent="0.25">
      <c r="A273" s="44" t="s">
        <v>415</v>
      </c>
      <c r="B273" s="44" t="s">
        <v>113</v>
      </c>
      <c r="C273" s="44" t="s">
        <v>129</v>
      </c>
      <c r="D273" s="44" t="s">
        <v>145</v>
      </c>
      <c r="E273" s="45">
        <v>500</v>
      </c>
      <c r="F273" s="46">
        <v>0.21</v>
      </c>
      <c r="G273" s="82">
        <f>F273*H10</f>
        <v>15.54</v>
      </c>
      <c r="H273" s="46">
        <v>0.2</v>
      </c>
      <c r="I273" s="82">
        <f>H273*H10</f>
        <v>14.8</v>
      </c>
      <c r="J273" s="47"/>
      <c r="K273" s="48">
        <f t="shared" si="24"/>
        <v>0</v>
      </c>
      <c r="L273" s="8" t="s">
        <v>186</v>
      </c>
    </row>
    <row r="274" spans="1:12" ht="18" customHeight="1" x14ac:dyDescent="0.25">
      <c r="A274" s="44" t="s">
        <v>416</v>
      </c>
      <c r="B274" s="44" t="s">
        <v>113</v>
      </c>
      <c r="C274" s="44" t="s">
        <v>129</v>
      </c>
      <c r="D274" s="44" t="s">
        <v>143</v>
      </c>
      <c r="E274" s="45">
        <v>500</v>
      </c>
      <c r="F274" s="46">
        <v>0.19</v>
      </c>
      <c r="G274" s="82">
        <f>F274*H10</f>
        <v>14.06</v>
      </c>
      <c r="H274" s="46">
        <v>0.18</v>
      </c>
      <c r="I274" s="82">
        <f>H274*H10</f>
        <v>13.32</v>
      </c>
      <c r="J274" s="47"/>
      <c r="K274" s="48">
        <f t="shared" si="24"/>
        <v>0</v>
      </c>
      <c r="L274" s="8" t="s">
        <v>186</v>
      </c>
    </row>
    <row r="275" spans="1:12" ht="18" customHeight="1" x14ac:dyDescent="0.25">
      <c r="A275" s="44" t="s">
        <v>51</v>
      </c>
      <c r="B275" s="61" t="s">
        <v>112</v>
      </c>
      <c r="C275" s="61" t="s">
        <v>129</v>
      </c>
      <c r="D275" s="44" t="s">
        <v>204</v>
      </c>
      <c r="E275" s="45">
        <v>750</v>
      </c>
      <c r="F275" s="46">
        <v>0.15</v>
      </c>
      <c r="G275" s="82">
        <f>F275*H10</f>
        <v>11.1</v>
      </c>
      <c r="H275" s="46">
        <v>0.14000000000000001</v>
      </c>
      <c r="I275" s="82">
        <f>H275*H10</f>
        <v>10.360000000000001</v>
      </c>
      <c r="J275" s="47"/>
      <c r="K275" s="48">
        <f t="shared" si="24"/>
        <v>0</v>
      </c>
      <c r="L275" s="8" t="s">
        <v>186</v>
      </c>
    </row>
    <row r="276" spans="1:12" ht="18" customHeight="1" x14ac:dyDescent="0.25">
      <c r="A276" s="44" t="s">
        <v>51</v>
      </c>
      <c r="B276" s="44" t="s">
        <v>113</v>
      </c>
      <c r="C276" s="44" t="s">
        <v>129</v>
      </c>
      <c r="D276" s="44" t="s">
        <v>204</v>
      </c>
      <c r="E276" s="45">
        <v>500</v>
      </c>
      <c r="F276" s="46">
        <v>0.16</v>
      </c>
      <c r="G276" s="82">
        <f>F276*H10</f>
        <v>11.84</v>
      </c>
      <c r="H276" s="46">
        <v>0.15</v>
      </c>
      <c r="I276" s="82">
        <f>H276*H10</f>
        <v>11.1</v>
      </c>
      <c r="J276" s="47"/>
      <c r="K276" s="48">
        <f t="shared" si="24"/>
        <v>0</v>
      </c>
      <c r="L276" s="8" t="s">
        <v>186</v>
      </c>
    </row>
    <row r="277" spans="1:12" ht="18" customHeight="1" x14ac:dyDescent="0.25">
      <c r="A277" s="3" t="s">
        <v>52</v>
      </c>
      <c r="B277" s="3" t="s">
        <v>113</v>
      </c>
      <c r="C277" s="3" t="s">
        <v>129</v>
      </c>
      <c r="D277" s="3" t="s">
        <v>204</v>
      </c>
      <c r="E277" s="5">
        <v>500</v>
      </c>
      <c r="F277" s="15">
        <v>0.17</v>
      </c>
      <c r="G277" s="81">
        <f>F277*H10</f>
        <v>12.58</v>
      </c>
      <c r="H277" s="15">
        <v>0.16</v>
      </c>
      <c r="I277" s="81">
        <f>H277*H10</f>
        <v>11.84</v>
      </c>
      <c r="J277" s="2"/>
      <c r="K277" s="10">
        <f t="shared" ref="K277:K278" si="25">IF(J277/E277=ROUND(J277/E277,0),IF(J277&gt;=2500,ROUND(H277*J277,2),ROUND(F277*J277,2)),"НЕВЕРНОЕ КОЛИЧЕСТВО")</f>
        <v>0</v>
      </c>
    </row>
    <row r="278" spans="1:12" ht="18" customHeight="1" x14ac:dyDescent="0.25">
      <c r="A278" s="3" t="s">
        <v>417</v>
      </c>
      <c r="B278" s="3" t="s">
        <v>113</v>
      </c>
      <c r="C278" s="3" t="s">
        <v>135</v>
      </c>
      <c r="D278" s="3" t="s">
        <v>245</v>
      </c>
      <c r="E278" s="5">
        <v>500</v>
      </c>
      <c r="F278" s="15">
        <v>0.2</v>
      </c>
      <c r="G278" s="81">
        <f>F278*H10</f>
        <v>14.8</v>
      </c>
      <c r="H278" s="15">
        <v>0.19</v>
      </c>
      <c r="I278" s="81">
        <f>H278*H10</f>
        <v>14.06</v>
      </c>
      <c r="J278" s="2"/>
      <c r="K278" s="10">
        <f t="shared" si="25"/>
        <v>0</v>
      </c>
    </row>
    <row r="279" spans="1:12" ht="18" customHeight="1" x14ac:dyDescent="0.25">
      <c r="A279" s="44" t="s">
        <v>53</v>
      </c>
      <c r="B279" s="44" t="s">
        <v>113</v>
      </c>
      <c r="C279" s="61" t="s">
        <v>132</v>
      </c>
      <c r="D279" s="44" t="s">
        <v>271</v>
      </c>
      <c r="E279" s="45">
        <v>500</v>
      </c>
      <c r="F279" s="46">
        <v>0.17</v>
      </c>
      <c r="G279" s="82">
        <f>F279*H10</f>
        <v>12.58</v>
      </c>
      <c r="H279" s="46">
        <v>0.16</v>
      </c>
      <c r="I279" s="82">
        <f>H279*H10</f>
        <v>11.84</v>
      </c>
      <c r="J279" s="47"/>
      <c r="K279" s="48">
        <f t="shared" ref="K279:K302" si="26">IF(J279/E279=ROUND(J279/E279,0),IF(J279&gt;=2500,ROUND(H279*J279,2),ROUND(F279*J279,2)),"НЕВЕРНОЕ КОЛИЧЕСТВО")</f>
        <v>0</v>
      </c>
      <c r="L279" s="8" t="s">
        <v>186</v>
      </c>
    </row>
    <row r="280" spans="1:12" ht="18" customHeight="1" x14ac:dyDescent="0.25">
      <c r="A280" s="44" t="s">
        <v>53</v>
      </c>
      <c r="B280" s="61" t="s">
        <v>112</v>
      </c>
      <c r="C280" s="61" t="s">
        <v>132</v>
      </c>
      <c r="D280" s="44" t="s">
        <v>271</v>
      </c>
      <c r="E280" s="45">
        <v>750</v>
      </c>
      <c r="F280" s="46">
        <v>0.16</v>
      </c>
      <c r="G280" s="82">
        <f>F280*H10</f>
        <v>11.84</v>
      </c>
      <c r="H280" s="46">
        <v>0.15</v>
      </c>
      <c r="I280" s="82">
        <f>H280*H10</f>
        <v>11.1</v>
      </c>
      <c r="J280" s="47"/>
      <c r="K280" s="48">
        <f t="shared" si="26"/>
        <v>0</v>
      </c>
      <c r="L280" s="8" t="s">
        <v>186</v>
      </c>
    </row>
    <row r="281" spans="1:12" ht="18" customHeight="1" x14ac:dyDescent="0.25">
      <c r="A281" s="44" t="s">
        <v>418</v>
      </c>
      <c r="B281" s="61" t="s">
        <v>112</v>
      </c>
      <c r="C281" s="61" t="s">
        <v>129</v>
      </c>
      <c r="D281" s="44" t="s">
        <v>148</v>
      </c>
      <c r="E281" s="45">
        <v>750</v>
      </c>
      <c r="F281" s="46">
        <v>0.16</v>
      </c>
      <c r="G281" s="82">
        <f>F281*H10</f>
        <v>11.84</v>
      </c>
      <c r="H281" s="46">
        <v>0.15</v>
      </c>
      <c r="I281" s="82">
        <f>H281*H10</f>
        <v>11.1</v>
      </c>
      <c r="J281" s="47"/>
      <c r="K281" s="48">
        <f t="shared" si="26"/>
        <v>0</v>
      </c>
      <c r="L281" s="8" t="s">
        <v>186</v>
      </c>
    </row>
    <row r="282" spans="1:12" ht="18" customHeight="1" x14ac:dyDescent="0.25">
      <c r="A282" s="44" t="s">
        <v>418</v>
      </c>
      <c r="B282" s="44" t="s">
        <v>113</v>
      </c>
      <c r="C282" s="44" t="s">
        <v>129</v>
      </c>
      <c r="D282" s="44" t="s">
        <v>148</v>
      </c>
      <c r="E282" s="45">
        <v>500</v>
      </c>
      <c r="F282" s="46">
        <v>0.17</v>
      </c>
      <c r="G282" s="82">
        <f>F282*H10</f>
        <v>12.58</v>
      </c>
      <c r="H282" s="46">
        <v>0.16</v>
      </c>
      <c r="I282" s="82">
        <f>H282*H10</f>
        <v>11.84</v>
      </c>
      <c r="J282" s="47"/>
      <c r="K282" s="48">
        <f t="shared" si="26"/>
        <v>0</v>
      </c>
      <c r="L282" s="8" t="s">
        <v>186</v>
      </c>
    </row>
    <row r="283" spans="1:12" ht="18" customHeight="1" x14ac:dyDescent="0.25">
      <c r="A283" s="3" t="s">
        <v>419</v>
      </c>
      <c r="B283" s="3" t="s">
        <v>113</v>
      </c>
      <c r="C283" s="3" t="s">
        <v>130</v>
      </c>
      <c r="D283" s="3" t="s">
        <v>143</v>
      </c>
      <c r="E283" s="5">
        <v>500</v>
      </c>
      <c r="F283" s="15">
        <v>0.18</v>
      </c>
      <c r="G283" s="81">
        <f>F283*H10</f>
        <v>13.32</v>
      </c>
      <c r="H283" s="15">
        <v>0.17</v>
      </c>
      <c r="I283" s="81">
        <f>H283*H10</f>
        <v>12.58</v>
      </c>
      <c r="J283" s="2"/>
      <c r="K283" s="10">
        <f t="shared" si="26"/>
        <v>0</v>
      </c>
    </row>
    <row r="284" spans="1:12" ht="18" customHeight="1" x14ac:dyDescent="0.25">
      <c r="A284" s="3" t="s">
        <v>54</v>
      </c>
      <c r="B284" s="3" t="s">
        <v>113</v>
      </c>
      <c r="C284" s="4" t="s">
        <v>129</v>
      </c>
      <c r="D284" s="3" t="s">
        <v>142</v>
      </c>
      <c r="E284" s="5">
        <v>500</v>
      </c>
      <c r="F284" s="15">
        <v>0.18</v>
      </c>
      <c r="G284" s="81">
        <f>F284*H10</f>
        <v>13.32</v>
      </c>
      <c r="H284" s="15">
        <v>0.17</v>
      </c>
      <c r="I284" s="81">
        <f>H284*H10</f>
        <v>12.58</v>
      </c>
      <c r="J284" s="2"/>
      <c r="K284" s="10">
        <f t="shared" si="26"/>
        <v>0</v>
      </c>
    </row>
    <row r="285" spans="1:12" ht="18" customHeight="1" x14ac:dyDescent="0.25">
      <c r="A285" s="3" t="s">
        <v>55</v>
      </c>
      <c r="B285" s="3" t="s">
        <v>113</v>
      </c>
      <c r="C285" s="4" t="s">
        <v>129</v>
      </c>
      <c r="D285" s="3" t="s">
        <v>271</v>
      </c>
      <c r="E285" s="5">
        <v>500</v>
      </c>
      <c r="F285" s="15">
        <v>0.16</v>
      </c>
      <c r="G285" s="81">
        <f>F285*H10</f>
        <v>11.84</v>
      </c>
      <c r="H285" s="15">
        <v>0.15</v>
      </c>
      <c r="I285" s="81">
        <f>H285*H10</f>
        <v>11.1</v>
      </c>
      <c r="J285" s="2"/>
      <c r="K285" s="10">
        <f t="shared" si="26"/>
        <v>0</v>
      </c>
    </row>
    <row r="286" spans="1:12" ht="18" customHeight="1" x14ac:dyDescent="0.25">
      <c r="A286" s="49" t="s">
        <v>56</v>
      </c>
      <c r="B286" s="49" t="s">
        <v>113</v>
      </c>
      <c r="C286" s="50" t="s">
        <v>129</v>
      </c>
      <c r="D286" s="49" t="s">
        <v>204</v>
      </c>
      <c r="E286" s="51">
        <v>500</v>
      </c>
      <c r="F286" s="52">
        <v>0.18</v>
      </c>
      <c r="G286" s="83">
        <f>F286*H10</f>
        <v>13.32</v>
      </c>
      <c r="H286" s="52">
        <v>0.17</v>
      </c>
      <c r="I286" s="83">
        <f>H286*H10</f>
        <v>12.58</v>
      </c>
      <c r="J286" s="53"/>
      <c r="K286" s="54">
        <f t="shared" si="26"/>
        <v>0</v>
      </c>
      <c r="L286" s="8" t="s">
        <v>188</v>
      </c>
    </row>
    <row r="287" spans="1:12" ht="18" customHeight="1" x14ac:dyDescent="0.25">
      <c r="A287" s="3" t="s">
        <v>420</v>
      </c>
      <c r="B287" s="4" t="s">
        <v>112</v>
      </c>
      <c r="C287" s="4" t="s">
        <v>129</v>
      </c>
      <c r="D287" s="55" t="s">
        <v>204</v>
      </c>
      <c r="E287" s="5">
        <v>750</v>
      </c>
      <c r="F287" s="15">
        <v>0.15</v>
      </c>
      <c r="G287" s="81">
        <f>F287*H10</f>
        <v>11.1</v>
      </c>
      <c r="H287" s="15">
        <v>0.14000000000000001</v>
      </c>
      <c r="I287" s="81">
        <f>H287*H10</f>
        <v>10.360000000000001</v>
      </c>
      <c r="J287" s="2"/>
      <c r="K287" s="10">
        <f t="shared" si="26"/>
        <v>0</v>
      </c>
    </row>
    <row r="288" spans="1:12" ht="18" customHeight="1" x14ac:dyDescent="0.25">
      <c r="A288" s="3" t="s">
        <v>420</v>
      </c>
      <c r="B288" s="3" t="s">
        <v>113</v>
      </c>
      <c r="C288" s="4" t="s">
        <v>129</v>
      </c>
      <c r="D288" s="55" t="s">
        <v>204</v>
      </c>
      <c r="E288" s="5">
        <v>500</v>
      </c>
      <c r="F288" s="15">
        <v>0.16</v>
      </c>
      <c r="G288" s="81">
        <f>F288*H10</f>
        <v>11.84</v>
      </c>
      <c r="H288" s="15">
        <v>0.15</v>
      </c>
      <c r="I288" s="81">
        <f>H288*H10</f>
        <v>11.1</v>
      </c>
      <c r="J288" s="2"/>
      <c r="K288" s="10">
        <f t="shared" si="26"/>
        <v>0</v>
      </c>
    </row>
    <row r="289" spans="1:12" ht="18" customHeight="1" x14ac:dyDescent="0.25">
      <c r="A289" s="3" t="s">
        <v>57</v>
      </c>
      <c r="B289" s="3" t="s">
        <v>113</v>
      </c>
      <c r="C289" s="4" t="s">
        <v>129</v>
      </c>
      <c r="D289" s="3" t="s">
        <v>246</v>
      </c>
      <c r="E289" s="5">
        <v>500</v>
      </c>
      <c r="F289" s="15">
        <v>0.16</v>
      </c>
      <c r="G289" s="81">
        <f>F289*H10</f>
        <v>11.84</v>
      </c>
      <c r="H289" s="15">
        <v>0.15</v>
      </c>
      <c r="I289" s="81">
        <f>H289*H10</f>
        <v>11.1</v>
      </c>
      <c r="J289" s="2"/>
      <c r="K289" s="10">
        <f t="shared" si="26"/>
        <v>0</v>
      </c>
    </row>
    <row r="290" spans="1:12" ht="18" customHeight="1" x14ac:dyDescent="0.25">
      <c r="A290" s="3" t="s">
        <v>421</v>
      </c>
      <c r="B290" s="3" t="s">
        <v>113</v>
      </c>
      <c r="C290" s="4" t="s">
        <v>129</v>
      </c>
      <c r="D290" s="3" t="s">
        <v>145</v>
      </c>
      <c r="E290" s="5">
        <v>500</v>
      </c>
      <c r="F290" s="15">
        <v>0.24</v>
      </c>
      <c r="G290" s="81">
        <f>F290*H10</f>
        <v>17.759999999999998</v>
      </c>
      <c r="H290" s="15">
        <v>0.23</v>
      </c>
      <c r="I290" s="81">
        <f>H290*H10</f>
        <v>17.02</v>
      </c>
      <c r="J290" s="2"/>
      <c r="K290" s="10">
        <f t="shared" si="26"/>
        <v>0</v>
      </c>
    </row>
    <row r="291" spans="1:12" ht="18" customHeight="1" x14ac:dyDescent="0.25">
      <c r="A291" s="3" t="s">
        <v>423</v>
      </c>
      <c r="B291" s="3" t="s">
        <v>113</v>
      </c>
      <c r="C291" s="3" t="s">
        <v>130</v>
      </c>
      <c r="D291" s="3" t="s">
        <v>422</v>
      </c>
      <c r="E291" s="5">
        <v>500</v>
      </c>
      <c r="F291" s="15">
        <v>0.24</v>
      </c>
      <c r="G291" s="81">
        <f>F291*H10</f>
        <v>17.759999999999998</v>
      </c>
      <c r="H291" s="15">
        <v>0.23</v>
      </c>
      <c r="I291" s="81">
        <f>H291*H10</f>
        <v>17.02</v>
      </c>
      <c r="J291" s="2"/>
      <c r="K291" s="10">
        <f t="shared" si="26"/>
        <v>0</v>
      </c>
    </row>
    <row r="292" spans="1:12" ht="18" customHeight="1" x14ac:dyDescent="0.25">
      <c r="A292" s="3" t="s">
        <v>424</v>
      </c>
      <c r="B292" s="4" t="s">
        <v>112</v>
      </c>
      <c r="C292" s="4" t="s">
        <v>129</v>
      </c>
      <c r="D292" s="3" t="s">
        <v>142</v>
      </c>
      <c r="E292" s="5">
        <v>750</v>
      </c>
      <c r="F292" s="15">
        <v>0.16</v>
      </c>
      <c r="G292" s="81">
        <f>F292*H10</f>
        <v>11.84</v>
      </c>
      <c r="H292" s="15">
        <v>0.15</v>
      </c>
      <c r="I292" s="81">
        <f>H292*H10</f>
        <v>11.1</v>
      </c>
      <c r="J292" s="2"/>
      <c r="K292" s="10">
        <f t="shared" si="26"/>
        <v>0</v>
      </c>
    </row>
    <row r="293" spans="1:12" ht="18" customHeight="1" x14ac:dyDescent="0.25">
      <c r="A293" s="3" t="s">
        <v>424</v>
      </c>
      <c r="B293" s="3" t="s">
        <v>113</v>
      </c>
      <c r="C293" s="4" t="s">
        <v>129</v>
      </c>
      <c r="D293" s="3" t="s">
        <v>142</v>
      </c>
      <c r="E293" s="5">
        <v>500</v>
      </c>
      <c r="F293" s="15">
        <v>0.18</v>
      </c>
      <c r="G293" s="81">
        <f>F293*H10</f>
        <v>13.32</v>
      </c>
      <c r="H293" s="15">
        <v>0.17</v>
      </c>
      <c r="I293" s="81">
        <f>H293*H10</f>
        <v>12.58</v>
      </c>
      <c r="J293" s="2"/>
      <c r="K293" s="10">
        <f t="shared" si="26"/>
        <v>0</v>
      </c>
    </row>
    <row r="294" spans="1:12" ht="18" customHeight="1" x14ac:dyDescent="0.25">
      <c r="A294" s="3" t="s">
        <v>425</v>
      </c>
      <c r="B294" s="3" t="s">
        <v>113</v>
      </c>
      <c r="C294" s="4" t="s">
        <v>130</v>
      </c>
      <c r="D294" s="3" t="s">
        <v>146</v>
      </c>
      <c r="E294" s="5">
        <v>500</v>
      </c>
      <c r="F294" s="15">
        <v>0.22</v>
      </c>
      <c r="G294" s="81">
        <f>F294*H10</f>
        <v>16.28</v>
      </c>
      <c r="H294" s="15">
        <v>0.21</v>
      </c>
      <c r="I294" s="81">
        <f>H294*H10</f>
        <v>15.54</v>
      </c>
      <c r="J294" s="2"/>
      <c r="K294" s="10">
        <f t="shared" si="26"/>
        <v>0</v>
      </c>
    </row>
    <row r="295" spans="1:12" ht="18" customHeight="1" x14ac:dyDescent="0.25">
      <c r="A295" s="49" t="s">
        <v>426</v>
      </c>
      <c r="B295" s="49" t="s">
        <v>113</v>
      </c>
      <c r="C295" s="49" t="s">
        <v>129</v>
      </c>
      <c r="D295" s="49" t="s">
        <v>146</v>
      </c>
      <c r="E295" s="51">
        <v>500</v>
      </c>
      <c r="F295" s="52">
        <v>0.19</v>
      </c>
      <c r="G295" s="83">
        <f>F295*H10</f>
        <v>14.06</v>
      </c>
      <c r="H295" s="52">
        <v>0.18</v>
      </c>
      <c r="I295" s="83">
        <f>H295*H10</f>
        <v>13.32</v>
      </c>
      <c r="J295" s="53"/>
      <c r="K295" s="54">
        <f t="shared" si="26"/>
        <v>0</v>
      </c>
      <c r="L295" s="8" t="s">
        <v>188</v>
      </c>
    </row>
    <row r="296" spans="1:12" ht="18" customHeight="1" x14ac:dyDescent="0.25">
      <c r="A296" s="49" t="s">
        <v>58</v>
      </c>
      <c r="B296" s="49" t="s">
        <v>113</v>
      </c>
      <c r="C296" s="49" t="s">
        <v>129</v>
      </c>
      <c r="D296" s="49" t="s">
        <v>145</v>
      </c>
      <c r="E296" s="51">
        <v>500</v>
      </c>
      <c r="F296" s="52">
        <v>0.19</v>
      </c>
      <c r="G296" s="83">
        <f>F296*H10</f>
        <v>14.06</v>
      </c>
      <c r="H296" s="52">
        <v>0.18</v>
      </c>
      <c r="I296" s="83">
        <f>H296*H10</f>
        <v>13.32</v>
      </c>
      <c r="J296" s="53"/>
      <c r="K296" s="54">
        <f t="shared" si="26"/>
        <v>0</v>
      </c>
      <c r="L296" s="8" t="s">
        <v>602</v>
      </c>
    </row>
    <row r="297" spans="1:12" ht="18" customHeight="1" x14ac:dyDescent="0.25">
      <c r="A297" s="55" t="s">
        <v>427</v>
      </c>
      <c r="B297" s="55" t="s">
        <v>113</v>
      </c>
      <c r="C297" s="55" t="s">
        <v>129</v>
      </c>
      <c r="D297" s="55" t="s">
        <v>287</v>
      </c>
      <c r="E297" s="57">
        <v>500</v>
      </c>
      <c r="F297" s="58">
        <v>0.19</v>
      </c>
      <c r="G297" s="84">
        <f>F297*H10</f>
        <v>14.06</v>
      </c>
      <c r="H297" s="58">
        <v>0.18</v>
      </c>
      <c r="I297" s="84">
        <f>H297*H10</f>
        <v>13.32</v>
      </c>
      <c r="J297" s="59"/>
      <c r="K297" s="60">
        <f t="shared" si="26"/>
        <v>0</v>
      </c>
    </row>
    <row r="298" spans="1:12" ht="18" customHeight="1" x14ac:dyDescent="0.25">
      <c r="A298" s="63" t="s">
        <v>428</v>
      </c>
      <c r="B298" s="63" t="s">
        <v>113</v>
      </c>
      <c r="C298" s="63" t="s">
        <v>129</v>
      </c>
      <c r="D298" s="63" t="s">
        <v>197</v>
      </c>
      <c r="E298" s="65">
        <v>500</v>
      </c>
      <c r="F298" s="66">
        <v>0.2</v>
      </c>
      <c r="G298" s="85">
        <f>F298*H10</f>
        <v>14.8</v>
      </c>
      <c r="H298" s="66">
        <v>0.19</v>
      </c>
      <c r="I298" s="85">
        <f>H298*H10</f>
        <v>14.06</v>
      </c>
      <c r="J298" s="67"/>
      <c r="K298" s="68">
        <f t="shared" si="26"/>
        <v>0</v>
      </c>
      <c r="L298" s="8" t="s">
        <v>194</v>
      </c>
    </row>
    <row r="299" spans="1:12" ht="18" customHeight="1" x14ac:dyDescent="0.25">
      <c r="A299" s="63" t="s">
        <v>429</v>
      </c>
      <c r="B299" s="63" t="s">
        <v>113</v>
      </c>
      <c r="C299" s="63" t="s">
        <v>129</v>
      </c>
      <c r="D299" s="63" t="s">
        <v>142</v>
      </c>
      <c r="E299" s="65">
        <v>500</v>
      </c>
      <c r="F299" s="66">
        <v>0.21</v>
      </c>
      <c r="G299" s="85">
        <f>F299*H10</f>
        <v>15.54</v>
      </c>
      <c r="H299" s="66">
        <v>0.2</v>
      </c>
      <c r="I299" s="85">
        <f>H299*H10</f>
        <v>14.8</v>
      </c>
      <c r="J299" s="67"/>
      <c r="K299" s="68">
        <f t="shared" si="26"/>
        <v>0</v>
      </c>
      <c r="L299" s="8" t="s">
        <v>194</v>
      </c>
    </row>
    <row r="300" spans="1:12" ht="18" customHeight="1" x14ac:dyDescent="0.25">
      <c r="A300" s="3" t="s">
        <v>0</v>
      </c>
      <c r="B300" s="3" t="s">
        <v>113</v>
      </c>
      <c r="C300" s="3" t="s">
        <v>135</v>
      </c>
      <c r="D300" s="3" t="s">
        <v>430</v>
      </c>
      <c r="E300" s="5">
        <v>500</v>
      </c>
      <c r="F300" s="15">
        <v>0.19</v>
      </c>
      <c r="G300" s="81">
        <f>F300*H10</f>
        <v>14.06</v>
      </c>
      <c r="H300" s="15">
        <v>0.18</v>
      </c>
      <c r="I300" s="81">
        <f>H300*H10</f>
        <v>13.32</v>
      </c>
      <c r="J300" s="2"/>
      <c r="K300" s="10">
        <f t="shared" si="26"/>
        <v>0</v>
      </c>
    </row>
    <row r="301" spans="1:12" ht="18" customHeight="1" x14ac:dyDescent="0.25">
      <c r="A301" s="63" t="s">
        <v>59</v>
      </c>
      <c r="B301" s="63" t="s">
        <v>113</v>
      </c>
      <c r="C301" s="63" t="s">
        <v>129</v>
      </c>
      <c r="D301" s="63" t="s">
        <v>197</v>
      </c>
      <c r="E301" s="65">
        <v>500</v>
      </c>
      <c r="F301" s="66">
        <v>0.19</v>
      </c>
      <c r="G301" s="85">
        <f>F301*H10</f>
        <v>14.06</v>
      </c>
      <c r="H301" s="66">
        <v>0.18</v>
      </c>
      <c r="I301" s="85">
        <f>H301*H10</f>
        <v>13.32</v>
      </c>
      <c r="J301" s="67"/>
      <c r="K301" s="68">
        <f t="shared" si="26"/>
        <v>0</v>
      </c>
      <c r="L301" s="8" t="s">
        <v>194</v>
      </c>
    </row>
    <row r="302" spans="1:12" ht="18" customHeight="1" x14ac:dyDescent="0.25">
      <c r="A302" s="63" t="s">
        <v>59</v>
      </c>
      <c r="B302" s="64" t="s">
        <v>112</v>
      </c>
      <c r="C302" s="64" t="s">
        <v>129</v>
      </c>
      <c r="D302" s="63" t="s">
        <v>197</v>
      </c>
      <c r="E302" s="65">
        <v>750</v>
      </c>
      <c r="F302" s="66">
        <v>0.17</v>
      </c>
      <c r="G302" s="85">
        <f>F302*H10</f>
        <v>12.58</v>
      </c>
      <c r="H302" s="66">
        <v>0.16</v>
      </c>
      <c r="I302" s="85">
        <f>H302*H10</f>
        <v>11.84</v>
      </c>
      <c r="J302" s="67"/>
      <c r="K302" s="68">
        <f t="shared" si="26"/>
        <v>0</v>
      </c>
      <c r="L302" s="8" t="s">
        <v>194</v>
      </c>
    </row>
    <row r="303" spans="1:12" ht="18" customHeight="1" x14ac:dyDescent="0.25">
      <c r="A303" s="44" t="s">
        <v>431</v>
      </c>
      <c r="B303" s="61" t="s">
        <v>113</v>
      </c>
      <c r="C303" s="61" t="s">
        <v>129</v>
      </c>
      <c r="D303" s="44" t="s">
        <v>149</v>
      </c>
      <c r="E303" s="45">
        <v>500</v>
      </c>
      <c r="F303" s="46">
        <v>0.2</v>
      </c>
      <c r="G303" s="82">
        <f>F303*H10</f>
        <v>14.8</v>
      </c>
      <c r="H303" s="46">
        <v>0.19</v>
      </c>
      <c r="I303" s="82">
        <f>H303*H10</f>
        <v>14.06</v>
      </c>
      <c r="J303" s="47"/>
      <c r="K303" s="48">
        <f t="shared" ref="K303:K304" si="27">IF(J303/E303=ROUND(J303/E303,0),IF(J303&gt;=2500,ROUND(H303*J303,2),ROUND(F303*J303,2)),"НЕВЕРНОЕ КОЛИЧЕСТВО")</f>
        <v>0</v>
      </c>
      <c r="L303" s="8" t="s">
        <v>186</v>
      </c>
    </row>
    <row r="304" spans="1:12" ht="18" customHeight="1" x14ac:dyDescent="0.25">
      <c r="A304" s="3" t="s">
        <v>433</v>
      </c>
      <c r="B304" s="3" t="s">
        <v>113</v>
      </c>
      <c r="C304" s="4" t="s">
        <v>129</v>
      </c>
      <c r="D304" s="3" t="s">
        <v>432</v>
      </c>
      <c r="E304" s="5">
        <v>500</v>
      </c>
      <c r="F304" s="15">
        <v>0.19</v>
      </c>
      <c r="G304" s="81">
        <f>F304*H10</f>
        <v>14.06</v>
      </c>
      <c r="H304" s="15">
        <v>0.18</v>
      </c>
      <c r="I304" s="81">
        <f>H304*H10</f>
        <v>13.32</v>
      </c>
      <c r="J304" s="2"/>
      <c r="K304" s="10">
        <f t="shared" si="27"/>
        <v>0</v>
      </c>
    </row>
    <row r="305" spans="1:12" ht="18" customHeight="1" x14ac:dyDescent="0.25">
      <c r="A305" s="3" t="s">
        <v>60</v>
      </c>
      <c r="B305" s="3" t="s">
        <v>113</v>
      </c>
      <c r="C305" s="4" t="s">
        <v>130</v>
      </c>
      <c r="D305" s="3" t="s">
        <v>148</v>
      </c>
      <c r="E305" s="5">
        <v>500</v>
      </c>
      <c r="F305" s="15">
        <v>0.16</v>
      </c>
      <c r="G305" s="81">
        <f>F305*H10</f>
        <v>11.84</v>
      </c>
      <c r="H305" s="15">
        <v>0.15</v>
      </c>
      <c r="I305" s="81">
        <f>H305*H10</f>
        <v>11.1</v>
      </c>
      <c r="J305" s="2"/>
      <c r="K305" s="10">
        <f t="shared" ref="K305:K336" si="28">IF(J305/E305=ROUND(J305/E305,0),IF(J305&gt;=2500,ROUND(H305*J305,2),ROUND(F305*J305,2)),"НЕВЕРНОЕ КОЛИЧЕСТВО")</f>
        <v>0</v>
      </c>
    </row>
    <row r="306" spans="1:12" ht="18" customHeight="1" x14ac:dyDescent="0.25">
      <c r="A306" s="3" t="s">
        <v>434</v>
      </c>
      <c r="B306" s="3" t="s">
        <v>113</v>
      </c>
      <c r="C306" s="4" t="s">
        <v>130</v>
      </c>
      <c r="D306" s="3" t="s">
        <v>142</v>
      </c>
      <c r="E306" s="5">
        <v>500</v>
      </c>
      <c r="F306" s="15">
        <v>0.34</v>
      </c>
      <c r="G306" s="81">
        <f>F306*H10</f>
        <v>25.16</v>
      </c>
      <c r="H306" s="15">
        <v>0.33</v>
      </c>
      <c r="I306" s="81">
        <f>H306*H10</f>
        <v>24.42</v>
      </c>
      <c r="J306" s="2"/>
      <c r="K306" s="10">
        <f t="shared" si="28"/>
        <v>0</v>
      </c>
    </row>
    <row r="307" spans="1:12" ht="18" customHeight="1" x14ac:dyDescent="0.25">
      <c r="A307" s="3" t="s">
        <v>435</v>
      </c>
      <c r="B307" s="3" t="s">
        <v>113</v>
      </c>
      <c r="C307" s="4" t="s">
        <v>130</v>
      </c>
      <c r="D307" s="3" t="s">
        <v>147</v>
      </c>
      <c r="E307" s="5">
        <v>500</v>
      </c>
      <c r="F307" s="15">
        <v>0.2</v>
      </c>
      <c r="G307" s="81">
        <f>F307*H10</f>
        <v>14.8</v>
      </c>
      <c r="H307" s="15">
        <v>0.19</v>
      </c>
      <c r="I307" s="81">
        <f>H307*H10</f>
        <v>14.06</v>
      </c>
      <c r="J307" s="2"/>
      <c r="K307" s="10">
        <f t="shared" si="28"/>
        <v>0</v>
      </c>
    </row>
    <row r="308" spans="1:12" ht="18" customHeight="1" x14ac:dyDescent="0.25">
      <c r="A308" s="3" t="s">
        <v>61</v>
      </c>
      <c r="B308" s="3" t="s">
        <v>113</v>
      </c>
      <c r="C308" s="4" t="s">
        <v>132</v>
      </c>
      <c r="D308" s="3" t="s">
        <v>197</v>
      </c>
      <c r="E308" s="5">
        <v>500</v>
      </c>
      <c r="F308" s="15">
        <v>0.19</v>
      </c>
      <c r="G308" s="81">
        <f>F308*H10</f>
        <v>14.06</v>
      </c>
      <c r="H308" s="15">
        <v>0.18</v>
      </c>
      <c r="I308" s="81">
        <f>H308*H10</f>
        <v>13.32</v>
      </c>
      <c r="J308" s="2"/>
      <c r="K308" s="10">
        <f t="shared" si="28"/>
        <v>0</v>
      </c>
    </row>
    <row r="309" spans="1:12" ht="18" customHeight="1" x14ac:dyDescent="0.25">
      <c r="A309" s="3" t="s">
        <v>436</v>
      </c>
      <c r="B309" s="3" t="s">
        <v>113</v>
      </c>
      <c r="C309" s="3" t="s">
        <v>133</v>
      </c>
      <c r="D309" s="3" t="s">
        <v>142</v>
      </c>
      <c r="E309" s="5">
        <v>500</v>
      </c>
      <c r="F309" s="15">
        <v>0.24</v>
      </c>
      <c r="G309" s="81">
        <f>F309*H10</f>
        <v>17.759999999999998</v>
      </c>
      <c r="H309" s="15">
        <v>0.23</v>
      </c>
      <c r="I309" s="81">
        <f>H309*H10</f>
        <v>17.02</v>
      </c>
      <c r="J309" s="2"/>
      <c r="K309" s="10">
        <f t="shared" si="28"/>
        <v>0</v>
      </c>
    </row>
    <row r="310" spans="1:12" ht="18" customHeight="1" x14ac:dyDescent="0.25">
      <c r="A310" s="3" t="s">
        <v>437</v>
      </c>
      <c r="B310" s="3" t="s">
        <v>113</v>
      </c>
      <c r="C310" s="3" t="s">
        <v>129</v>
      </c>
      <c r="D310" s="3" t="s">
        <v>438</v>
      </c>
      <c r="E310" s="5">
        <v>500</v>
      </c>
      <c r="F310" s="15">
        <v>0.16</v>
      </c>
      <c r="G310" s="81">
        <f>F310*H10</f>
        <v>11.84</v>
      </c>
      <c r="H310" s="15">
        <v>0.15</v>
      </c>
      <c r="I310" s="81">
        <f>H310*H10</f>
        <v>11.1</v>
      </c>
      <c r="J310" s="2"/>
      <c r="K310" s="10">
        <f t="shared" si="28"/>
        <v>0</v>
      </c>
    </row>
    <row r="311" spans="1:12" ht="18" customHeight="1" x14ac:dyDescent="0.25">
      <c r="A311" s="3" t="s">
        <v>439</v>
      </c>
      <c r="B311" s="3" t="s">
        <v>113</v>
      </c>
      <c r="C311" s="3" t="s">
        <v>135</v>
      </c>
      <c r="D311" s="3" t="s">
        <v>430</v>
      </c>
      <c r="E311" s="5">
        <v>500</v>
      </c>
      <c r="F311" s="15">
        <v>0.22</v>
      </c>
      <c r="G311" s="81">
        <f>F311*H10</f>
        <v>16.28</v>
      </c>
      <c r="H311" s="15">
        <v>0.21</v>
      </c>
      <c r="I311" s="81">
        <f>H311*H10</f>
        <v>15.54</v>
      </c>
      <c r="J311" s="2"/>
      <c r="K311" s="10">
        <f t="shared" si="28"/>
        <v>0</v>
      </c>
    </row>
    <row r="312" spans="1:12" ht="18" customHeight="1" x14ac:dyDescent="0.25">
      <c r="A312" s="3" t="s">
        <v>440</v>
      </c>
      <c r="B312" s="3" t="s">
        <v>113</v>
      </c>
      <c r="C312" s="3" t="s">
        <v>129</v>
      </c>
      <c r="D312" s="3" t="s">
        <v>197</v>
      </c>
      <c r="E312" s="5">
        <v>500</v>
      </c>
      <c r="F312" s="15">
        <v>0.2</v>
      </c>
      <c r="G312" s="81">
        <f>F312*H10</f>
        <v>14.8</v>
      </c>
      <c r="H312" s="15">
        <v>0.19</v>
      </c>
      <c r="I312" s="81">
        <f>H312*H10</f>
        <v>14.06</v>
      </c>
      <c r="J312" s="2"/>
      <c r="K312" s="10">
        <f t="shared" si="28"/>
        <v>0</v>
      </c>
    </row>
    <row r="313" spans="1:12" ht="18" customHeight="1" x14ac:dyDescent="0.25">
      <c r="A313" s="6" t="s">
        <v>442</v>
      </c>
      <c r="B313" s="3" t="s">
        <v>113</v>
      </c>
      <c r="C313" s="3" t="s">
        <v>129</v>
      </c>
      <c r="D313" s="6" t="s">
        <v>441</v>
      </c>
      <c r="E313" s="5">
        <v>500</v>
      </c>
      <c r="F313" s="15">
        <v>0.18</v>
      </c>
      <c r="G313" s="81">
        <f>F313*H10</f>
        <v>13.32</v>
      </c>
      <c r="H313" s="15">
        <v>0.17</v>
      </c>
      <c r="I313" s="81">
        <f>H313*H10</f>
        <v>12.58</v>
      </c>
      <c r="J313" s="2"/>
      <c r="K313" s="10">
        <f t="shared" si="28"/>
        <v>0</v>
      </c>
    </row>
    <row r="314" spans="1:12" ht="18" customHeight="1" x14ac:dyDescent="0.25">
      <c r="A314" s="44" t="s">
        <v>62</v>
      </c>
      <c r="B314" s="61" t="s">
        <v>112</v>
      </c>
      <c r="C314" s="44" t="s">
        <v>129</v>
      </c>
      <c r="D314" s="44" t="s">
        <v>142</v>
      </c>
      <c r="E314" s="45">
        <v>750</v>
      </c>
      <c r="F314" s="46">
        <v>0.18</v>
      </c>
      <c r="G314" s="82">
        <f>F314*H10</f>
        <v>13.32</v>
      </c>
      <c r="H314" s="46">
        <v>0.17</v>
      </c>
      <c r="I314" s="82">
        <f>H314*H10</f>
        <v>12.58</v>
      </c>
      <c r="J314" s="47"/>
      <c r="K314" s="48">
        <f t="shared" si="28"/>
        <v>0</v>
      </c>
      <c r="L314" s="8" t="s">
        <v>186</v>
      </c>
    </row>
    <row r="315" spans="1:12" ht="18" customHeight="1" x14ac:dyDescent="0.25">
      <c r="A315" s="44" t="s">
        <v>62</v>
      </c>
      <c r="B315" s="44" t="s">
        <v>113</v>
      </c>
      <c r="C315" s="44" t="s">
        <v>129</v>
      </c>
      <c r="D315" s="44" t="s">
        <v>142</v>
      </c>
      <c r="E315" s="45">
        <v>500</v>
      </c>
      <c r="F315" s="46">
        <v>0.19</v>
      </c>
      <c r="G315" s="82">
        <f>F315*H10</f>
        <v>14.06</v>
      </c>
      <c r="H315" s="46">
        <v>0.18</v>
      </c>
      <c r="I315" s="82">
        <f>H315*H10</f>
        <v>13.32</v>
      </c>
      <c r="J315" s="47"/>
      <c r="K315" s="48">
        <f t="shared" si="28"/>
        <v>0</v>
      </c>
      <c r="L315" s="8" t="s">
        <v>186</v>
      </c>
    </row>
    <row r="316" spans="1:12" ht="18" customHeight="1" x14ac:dyDescent="0.25">
      <c r="A316" s="3" t="s">
        <v>443</v>
      </c>
      <c r="B316" s="55" t="s">
        <v>113</v>
      </c>
      <c r="C316" s="55" t="s">
        <v>135</v>
      </c>
      <c r="D316" s="3" t="s">
        <v>143</v>
      </c>
      <c r="E316" s="5">
        <v>500</v>
      </c>
      <c r="F316" s="15">
        <v>0.25</v>
      </c>
      <c r="G316" s="81">
        <f>F316*H10</f>
        <v>18.5</v>
      </c>
      <c r="H316" s="15">
        <v>0.24</v>
      </c>
      <c r="I316" s="81">
        <f>H316*H10</f>
        <v>17.759999999999998</v>
      </c>
      <c r="J316" s="2"/>
      <c r="K316" s="10">
        <f t="shared" si="28"/>
        <v>0</v>
      </c>
    </row>
    <row r="317" spans="1:12" ht="18" customHeight="1" x14ac:dyDescent="0.25">
      <c r="A317" s="3" t="s">
        <v>444</v>
      </c>
      <c r="B317" s="3" t="s">
        <v>113</v>
      </c>
      <c r="C317" s="3" t="s">
        <v>130</v>
      </c>
      <c r="D317" s="3" t="s">
        <v>282</v>
      </c>
      <c r="E317" s="5">
        <v>500</v>
      </c>
      <c r="F317" s="15">
        <v>0.19</v>
      </c>
      <c r="G317" s="81">
        <f>F317*H10</f>
        <v>14.06</v>
      </c>
      <c r="H317" s="15">
        <v>0.18</v>
      </c>
      <c r="I317" s="81">
        <f>H317*H10</f>
        <v>13.32</v>
      </c>
      <c r="J317" s="2"/>
      <c r="K317" s="10">
        <f t="shared" si="28"/>
        <v>0</v>
      </c>
    </row>
    <row r="318" spans="1:12" ht="18" customHeight="1" x14ac:dyDescent="0.25">
      <c r="A318" s="49" t="s">
        <v>445</v>
      </c>
      <c r="B318" s="49" t="s">
        <v>113</v>
      </c>
      <c r="C318" s="49" t="s">
        <v>129</v>
      </c>
      <c r="D318" s="49" t="s">
        <v>234</v>
      </c>
      <c r="E318" s="51">
        <v>500</v>
      </c>
      <c r="F318" s="52">
        <v>0.19</v>
      </c>
      <c r="G318" s="83">
        <f>F318*H10</f>
        <v>14.06</v>
      </c>
      <c r="H318" s="52">
        <v>0.18</v>
      </c>
      <c r="I318" s="83">
        <f>H318*H10</f>
        <v>13.32</v>
      </c>
      <c r="J318" s="53"/>
      <c r="K318" s="54">
        <f t="shared" si="28"/>
        <v>0</v>
      </c>
      <c r="L318" s="8" t="s">
        <v>188</v>
      </c>
    </row>
    <row r="319" spans="1:12" ht="18" customHeight="1" x14ac:dyDescent="0.25">
      <c r="A319" s="63" t="s">
        <v>446</v>
      </c>
      <c r="B319" s="63" t="s">
        <v>113</v>
      </c>
      <c r="C319" s="63" t="s">
        <v>129</v>
      </c>
      <c r="D319" s="63" t="s">
        <v>234</v>
      </c>
      <c r="E319" s="65">
        <v>500</v>
      </c>
      <c r="F319" s="66">
        <v>0.2</v>
      </c>
      <c r="G319" s="85">
        <f>F319*H10</f>
        <v>14.8</v>
      </c>
      <c r="H319" s="66">
        <v>0.19</v>
      </c>
      <c r="I319" s="85">
        <f>H319*H10</f>
        <v>14.06</v>
      </c>
      <c r="J319" s="67"/>
      <c r="K319" s="68">
        <f t="shared" si="28"/>
        <v>0</v>
      </c>
      <c r="L319" s="8" t="s">
        <v>194</v>
      </c>
    </row>
    <row r="320" spans="1:12" ht="18" customHeight="1" x14ac:dyDescent="0.25">
      <c r="A320" s="3" t="s">
        <v>447</v>
      </c>
      <c r="B320" s="3" t="s">
        <v>113</v>
      </c>
      <c r="C320" s="4" t="s">
        <v>129</v>
      </c>
      <c r="D320" s="55" t="s">
        <v>234</v>
      </c>
      <c r="E320" s="5">
        <v>500</v>
      </c>
      <c r="F320" s="15">
        <v>0.19</v>
      </c>
      <c r="G320" s="81">
        <f>F320*H10</f>
        <v>14.06</v>
      </c>
      <c r="H320" s="15">
        <v>0.18</v>
      </c>
      <c r="I320" s="81">
        <f>H320*H10</f>
        <v>13.32</v>
      </c>
      <c r="J320" s="2"/>
      <c r="K320" s="10">
        <f t="shared" si="28"/>
        <v>0</v>
      </c>
    </row>
    <row r="321" spans="1:12" ht="18" customHeight="1" x14ac:dyDescent="0.25">
      <c r="A321" s="63" t="s">
        <v>63</v>
      </c>
      <c r="B321" s="64" t="s">
        <v>112</v>
      </c>
      <c r="C321" s="64" t="s">
        <v>129</v>
      </c>
      <c r="D321" s="63" t="s">
        <v>142</v>
      </c>
      <c r="E321" s="65">
        <v>750</v>
      </c>
      <c r="F321" s="66">
        <v>0.2</v>
      </c>
      <c r="G321" s="85">
        <f>F321*H10</f>
        <v>14.8</v>
      </c>
      <c r="H321" s="66">
        <v>0.19</v>
      </c>
      <c r="I321" s="85">
        <f>H321*H10</f>
        <v>14.06</v>
      </c>
      <c r="J321" s="67"/>
      <c r="K321" s="68">
        <f t="shared" si="28"/>
        <v>0</v>
      </c>
      <c r="L321" s="8" t="s">
        <v>194</v>
      </c>
    </row>
    <row r="322" spans="1:12" ht="18" customHeight="1" x14ac:dyDescent="0.25">
      <c r="A322" s="63" t="s">
        <v>63</v>
      </c>
      <c r="B322" s="63" t="s">
        <v>113</v>
      </c>
      <c r="C322" s="63" t="s">
        <v>129</v>
      </c>
      <c r="D322" s="63" t="s">
        <v>142</v>
      </c>
      <c r="E322" s="65">
        <v>500</v>
      </c>
      <c r="F322" s="66">
        <v>0.22</v>
      </c>
      <c r="G322" s="85">
        <f>F322*H10</f>
        <v>16.28</v>
      </c>
      <c r="H322" s="66">
        <v>0.21</v>
      </c>
      <c r="I322" s="85">
        <f>H322*H10</f>
        <v>15.54</v>
      </c>
      <c r="J322" s="67"/>
      <c r="K322" s="68">
        <f t="shared" si="28"/>
        <v>0</v>
      </c>
      <c r="L322" s="8" t="s">
        <v>194</v>
      </c>
    </row>
    <row r="323" spans="1:12" ht="18" customHeight="1" x14ac:dyDescent="0.25">
      <c r="A323" s="3" t="s">
        <v>449</v>
      </c>
      <c r="B323" s="3" t="s">
        <v>113</v>
      </c>
      <c r="C323" s="3" t="s">
        <v>129</v>
      </c>
      <c r="D323" s="3" t="s">
        <v>448</v>
      </c>
      <c r="E323" s="5">
        <v>500</v>
      </c>
      <c r="F323" s="15">
        <v>0.21</v>
      </c>
      <c r="G323" s="81">
        <f>F323*H10</f>
        <v>15.54</v>
      </c>
      <c r="H323" s="15">
        <v>0.2</v>
      </c>
      <c r="I323" s="81">
        <f>H323*H10</f>
        <v>14.8</v>
      </c>
      <c r="J323" s="2"/>
      <c r="K323" s="10">
        <f t="shared" si="28"/>
        <v>0</v>
      </c>
    </row>
    <row r="324" spans="1:12" ht="18" customHeight="1" x14ac:dyDescent="0.25">
      <c r="A324" s="49" t="s">
        <v>64</v>
      </c>
      <c r="B324" s="49" t="s">
        <v>113</v>
      </c>
      <c r="C324" s="49" t="s">
        <v>129</v>
      </c>
      <c r="D324" s="49" t="s">
        <v>197</v>
      </c>
      <c r="E324" s="51">
        <v>500</v>
      </c>
      <c r="F324" s="52">
        <v>0.23</v>
      </c>
      <c r="G324" s="83">
        <f>F324*H10</f>
        <v>17.02</v>
      </c>
      <c r="H324" s="52">
        <v>0.22</v>
      </c>
      <c r="I324" s="83">
        <f>H324*H10</f>
        <v>16.28</v>
      </c>
      <c r="J324" s="53"/>
      <c r="K324" s="54">
        <f t="shared" si="28"/>
        <v>0</v>
      </c>
      <c r="L324" s="8" t="s">
        <v>188</v>
      </c>
    </row>
    <row r="325" spans="1:12" ht="18" customHeight="1" x14ac:dyDescent="0.25">
      <c r="A325" s="3" t="s">
        <v>450</v>
      </c>
      <c r="B325" s="3" t="s">
        <v>113</v>
      </c>
      <c r="C325" s="4" t="s">
        <v>129</v>
      </c>
      <c r="D325" s="3" t="s">
        <v>142</v>
      </c>
      <c r="E325" s="5">
        <v>500</v>
      </c>
      <c r="F325" s="15">
        <v>0.16</v>
      </c>
      <c r="G325" s="81">
        <f>F325*H10</f>
        <v>11.84</v>
      </c>
      <c r="H325" s="15">
        <v>0.15</v>
      </c>
      <c r="I325" s="81">
        <f>H325*H10</f>
        <v>11.1</v>
      </c>
      <c r="J325" s="2"/>
      <c r="K325" s="10">
        <f t="shared" si="28"/>
        <v>0</v>
      </c>
    </row>
    <row r="326" spans="1:12" ht="18" customHeight="1" x14ac:dyDescent="0.25">
      <c r="A326" s="49" t="s">
        <v>65</v>
      </c>
      <c r="B326" s="49" t="s">
        <v>113</v>
      </c>
      <c r="C326" s="50" t="s">
        <v>129</v>
      </c>
      <c r="D326" s="49" t="s">
        <v>142</v>
      </c>
      <c r="E326" s="51">
        <v>500</v>
      </c>
      <c r="F326" s="52">
        <v>0.19</v>
      </c>
      <c r="G326" s="83">
        <f>F326*H10</f>
        <v>14.06</v>
      </c>
      <c r="H326" s="52">
        <v>0.19</v>
      </c>
      <c r="I326" s="83">
        <f>H326*H10</f>
        <v>14.06</v>
      </c>
      <c r="J326" s="53"/>
      <c r="K326" s="54">
        <f t="shared" si="28"/>
        <v>0</v>
      </c>
      <c r="L326" s="8" t="s">
        <v>188</v>
      </c>
    </row>
    <row r="327" spans="1:12" ht="18" customHeight="1" x14ac:dyDescent="0.25">
      <c r="A327" s="3" t="s">
        <v>451</v>
      </c>
      <c r="B327" s="55" t="s">
        <v>113</v>
      </c>
      <c r="C327" s="56" t="s">
        <v>129</v>
      </c>
      <c r="D327" s="3" t="s">
        <v>234</v>
      </c>
      <c r="E327" s="5">
        <v>500</v>
      </c>
      <c r="F327" s="15">
        <v>0.19</v>
      </c>
      <c r="G327" s="81">
        <f>F327*H10</f>
        <v>14.06</v>
      </c>
      <c r="H327" s="15">
        <v>0.18</v>
      </c>
      <c r="I327" s="81">
        <f>H327*H10</f>
        <v>13.32</v>
      </c>
      <c r="J327" s="2"/>
      <c r="K327" s="60">
        <f t="shared" si="28"/>
        <v>0</v>
      </c>
    </row>
    <row r="328" spans="1:12" ht="18" customHeight="1" x14ac:dyDescent="0.25">
      <c r="A328" s="3" t="s">
        <v>452</v>
      </c>
      <c r="B328" s="55" t="s">
        <v>113</v>
      </c>
      <c r="C328" s="56" t="s">
        <v>135</v>
      </c>
      <c r="D328" s="3" t="s">
        <v>146</v>
      </c>
      <c r="E328" s="5">
        <v>500</v>
      </c>
      <c r="F328" s="15">
        <v>0.31</v>
      </c>
      <c r="G328" s="81">
        <f>F328*H10</f>
        <v>22.94</v>
      </c>
      <c r="H328" s="15">
        <v>0.3</v>
      </c>
      <c r="I328" s="81">
        <f>H328*H10</f>
        <v>22.2</v>
      </c>
      <c r="J328" s="2"/>
      <c r="K328" s="60">
        <f t="shared" si="28"/>
        <v>0</v>
      </c>
    </row>
    <row r="329" spans="1:12" ht="18" customHeight="1" x14ac:dyDescent="0.25">
      <c r="A329" s="3" t="s">
        <v>453</v>
      </c>
      <c r="B329" s="3" t="s">
        <v>113</v>
      </c>
      <c r="C329" s="4" t="s">
        <v>130</v>
      </c>
      <c r="D329" s="3" t="s">
        <v>145</v>
      </c>
      <c r="E329" s="5">
        <v>500</v>
      </c>
      <c r="F329" s="15">
        <v>0.17</v>
      </c>
      <c r="G329" s="81">
        <f>F329*H10</f>
        <v>12.58</v>
      </c>
      <c r="H329" s="15">
        <v>0.16</v>
      </c>
      <c r="I329" s="81">
        <f>H329*H10</f>
        <v>11.84</v>
      </c>
      <c r="J329" s="2"/>
      <c r="K329" s="10">
        <f t="shared" si="28"/>
        <v>0</v>
      </c>
    </row>
    <row r="330" spans="1:12" ht="18" customHeight="1" x14ac:dyDescent="0.25">
      <c r="A330" s="3" t="s">
        <v>454</v>
      </c>
      <c r="B330" s="3" t="s">
        <v>113</v>
      </c>
      <c r="C330" s="4" t="s">
        <v>130</v>
      </c>
      <c r="D330" s="3" t="s">
        <v>455</v>
      </c>
      <c r="E330" s="5">
        <v>500</v>
      </c>
      <c r="F330" s="15">
        <v>0.2</v>
      </c>
      <c r="G330" s="81">
        <f>F330*H10</f>
        <v>14.8</v>
      </c>
      <c r="H330" s="15">
        <v>0.19</v>
      </c>
      <c r="I330" s="81">
        <f>H330*H10</f>
        <v>14.06</v>
      </c>
      <c r="J330" s="2"/>
      <c r="K330" s="10">
        <f t="shared" si="28"/>
        <v>0</v>
      </c>
    </row>
    <row r="331" spans="1:12" ht="18" customHeight="1" x14ac:dyDescent="0.25">
      <c r="A331" s="3" t="s">
        <v>66</v>
      </c>
      <c r="B331" s="3" t="s">
        <v>113</v>
      </c>
      <c r="C331" s="4" t="s">
        <v>130</v>
      </c>
      <c r="D331" s="3" t="s">
        <v>146</v>
      </c>
      <c r="E331" s="5">
        <v>500</v>
      </c>
      <c r="F331" s="15">
        <v>0.19</v>
      </c>
      <c r="G331" s="81">
        <f>F331*H10</f>
        <v>14.06</v>
      </c>
      <c r="H331" s="15">
        <v>0.18</v>
      </c>
      <c r="I331" s="81">
        <f>H331*H10</f>
        <v>13.32</v>
      </c>
      <c r="J331" s="2"/>
      <c r="K331" s="10">
        <f t="shared" si="28"/>
        <v>0</v>
      </c>
    </row>
    <row r="332" spans="1:12" ht="18" customHeight="1" x14ac:dyDescent="0.25">
      <c r="A332" s="3" t="s">
        <v>456</v>
      </c>
      <c r="B332" s="3" t="s">
        <v>113</v>
      </c>
      <c r="C332" s="4" t="s">
        <v>130</v>
      </c>
      <c r="D332" s="3" t="s">
        <v>382</v>
      </c>
      <c r="E332" s="5">
        <v>500</v>
      </c>
      <c r="F332" s="15">
        <v>0.19</v>
      </c>
      <c r="G332" s="81">
        <f>F332*H10</f>
        <v>14.06</v>
      </c>
      <c r="H332" s="15">
        <v>0.18</v>
      </c>
      <c r="I332" s="81">
        <f>H332*H10</f>
        <v>13.32</v>
      </c>
      <c r="J332" s="2"/>
      <c r="K332" s="10">
        <f t="shared" si="28"/>
        <v>0</v>
      </c>
    </row>
    <row r="333" spans="1:12" ht="18" customHeight="1" x14ac:dyDescent="0.25">
      <c r="A333" s="49" t="s">
        <v>457</v>
      </c>
      <c r="B333" s="49" t="s">
        <v>113</v>
      </c>
      <c r="C333" s="50" t="s">
        <v>129</v>
      </c>
      <c r="D333" s="49" t="s">
        <v>245</v>
      </c>
      <c r="E333" s="51">
        <v>500</v>
      </c>
      <c r="F333" s="52">
        <v>0.19</v>
      </c>
      <c r="G333" s="83">
        <f>F333*H10</f>
        <v>14.06</v>
      </c>
      <c r="H333" s="52">
        <v>0.18</v>
      </c>
      <c r="I333" s="83">
        <f>H333*H10</f>
        <v>13.32</v>
      </c>
      <c r="J333" s="53"/>
      <c r="K333" s="54">
        <f t="shared" si="28"/>
        <v>0</v>
      </c>
      <c r="L333" s="8" t="s">
        <v>188</v>
      </c>
    </row>
    <row r="334" spans="1:12" ht="18" customHeight="1" x14ac:dyDescent="0.25">
      <c r="A334" s="3" t="s">
        <v>67</v>
      </c>
      <c r="B334" s="3" t="s">
        <v>113</v>
      </c>
      <c r="C334" s="3" t="s">
        <v>129</v>
      </c>
      <c r="D334" s="3" t="s">
        <v>145</v>
      </c>
      <c r="E334" s="5">
        <v>500</v>
      </c>
      <c r="F334" s="15">
        <v>0.2</v>
      </c>
      <c r="G334" s="81">
        <f>F334*H10</f>
        <v>14.8</v>
      </c>
      <c r="H334" s="15">
        <v>0.19</v>
      </c>
      <c r="I334" s="81">
        <f>H334*H10</f>
        <v>14.06</v>
      </c>
      <c r="J334" s="2"/>
      <c r="K334" s="10">
        <f t="shared" si="28"/>
        <v>0</v>
      </c>
    </row>
    <row r="335" spans="1:12" ht="18" customHeight="1" x14ac:dyDescent="0.25">
      <c r="A335" s="3" t="s">
        <v>458</v>
      </c>
      <c r="B335" s="3" t="s">
        <v>113</v>
      </c>
      <c r="C335" s="3" t="s">
        <v>135</v>
      </c>
      <c r="D335" s="3" t="s">
        <v>459</v>
      </c>
      <c r="E335" s="5">
        <v>500</v>
      </c>
      <c r="F335" s="15">
        <v>0.19</v>
      </c>
      <c r="G335" s="81">
        <f>F335*H10</f>
        <v>14.06</v>
      </c>
      <c r="H335" s="15">
        <v>0.18</v>
      </c>
      <c r="I335" s="81">
        <f>H335*H10</f>
        <v>13.32</v>
      </c>
      <c r="J335" s="2"/>
      <c r="K335" s="10">
        <f t="shared" si="28"/>
        <v>0</v>
      </c>
    </row>
    <row r="336" spans="1:12" ht="18" customHeight="1" x14ac:dyDescent="0.25">
      <c r="A336" s="49" t="s">
        <v>460</v>
      </c>
      <c r="B336" s="49" t="s">
        <v>113</v>
      </c>
      <c r="C336" s="49" t="s">
        <v>133</v>
      </c>
      <c r="D336" s="49" t="s">
        <v>245</v>
      </c>
      <c r="E336" s="51">
        <v>500</v>
      </c>
      <c r="F336" s="52">
        <v>0.34</v>
      </c>
      <c r="G336" s="83">
        <f>F336*H10</f>
        <v>25.16</v>
      </c>
      <c r="H336" s="52">
        <v>0.33</v>
      </c>
      <c r="I336" s="83">
        <f>H336*H10</f>
        <v>24.42</v>
      </c>
      <c r="J336" s="53"/>
      <c r="K336" s="54">
        <f t="shared" si="28"/>
        <v>0</v>
      </c>
      <c r="L336" s="8" t="s">
        <v>188</v>
      </c>
    </row>
    <row r="337" spans="1:12" ht="18" customHeight="1" x14ac:dyDescent="0.25">
      <c r="A337" s="49" t="s">
        <v>461</v>
      </c>
      <c r="B337" s="49" t="s">
        <v>113</v>
      </c>
      <c r="C337" s="49" t="s">
        <v>135</v>
      </c>
      <c r="D337" s="49" t="s">
        <v>234</v>
      </c>
      <c r="E337" s="51">
        <v>500</v>
      </c>
      <c r="F337" s="52">
        <v>0.22</v>
      </c>
      <c r="G337" s="83">
        <f>F337*H10</f>
        <v>16.28</v>
      </c>
      <c r="H337" s="52">
        <v>0.21</v>
      </c>
      <c r="I337" s="83">
        <f>H337*H10</f>
        <v>15.54</v>
      </c>
      <c r="J337" s="53"/>
      <c r="K337" s="54">
        <f t="shared" ref="K337:K351" si="29">IF(J337/E337=ROUND(J337/E337,0),IF(J337&gt;=2500,ROUND(H337*J337,2),ROUND(F337*J337,2)),"НЕВЕРНОЕ КОЛИЧЕСТВО")</f>
        <v>0</v>
      </c>
      <c r="L337" s="8" t="s">
        <v>188</v>
      </c>
    </row>
    <row r="338" spans="1:12" ht="18" customHeight="1" x14ac:dyDescent="0.25">
      <c r="A338" s="3" t="s">
        <v>68</v>
      </c>
      <c r="B338" s="3" t="s">
        <v>113</v>
      </c>
      <c r="C338" s="4" t="s">
        <v>129</v>
      </c>
      <c r="D338" s="3" t="s">
        <v>245</v>
      </c>
      <c r="E338" s="5">
        <v>500</v>
      </c>
      <c r="F338" s="15">
        <v>0.16</v>
      </c>
      <c r="G338" s="81">
        <f>F338*H10</f>
        <v>11.84</v>
      </c>
      <c r="H338" s="15">
        <v>0.15</v>
      </c>
      <c r="I338" s="81">
        <f>H338*H10</f>
        <v>11.1</v>
      </c>
      <c r="J338" s="2"/>
      <c r="K338" s="10">
        <f t="shared" si="29"/>
        <v>0</v>
      </c>
    </row>
    <row r="339" spans="1:12" ht="18" customHeight="1" x14ac:dyDescent="0.25">
      <c r="A339" s="3" t="s">
        <v>68</v>
      </c>
      <c r="B339" s="4" t="s">
        <v>275</v>
      </c>
      <c r="C339" s="4" t="s">
        <v>129</v>
      </c>
      <c r="D339" s="3" t="s">
        <v>245</v>
      </c>
      <c r="E339" s="5">
        <v>750</v>
      </c>
      <c r="F339" s="15">
        <v>0.14000000000000001</v>
      </c>
      <c r="G339" s="81">
        <f>F339*H10</f>
        <v>10.360000000000001</v>
      </c>
      <c r="H339" s="15">
        <v>0.13</v>
      </c>
      <c r="I339" s="81">
        <f>H339*H10</f>
        <v>9.620000000000001</v>
      </c>
      <c r="J339" s="2"/>
      <c r="K339" s="10">
        <f t="shared" ref="K339" si="30">IF(J339/E339=ROUND(J339/E339,0),IF(J339&gt;=2500,ROUND(H339*J339,2),ROUND(F339*J339,2)),"НЕВЕРНОЕ КОЛИЧЕСТВО")</f>
        <v>0</v>
      </c>
    </row>
    <row r="340" spans="1:12" ht="18" customHeight="1" x14ac:dyDescent="0.25">
      <c r="A340" s="3" t="s">
        <v>69</v>
      </c>
      <c r="B340" s="3" t="s">
        <v>113</v>
      </c>
      <c r="C340" s="3" t="s">
        <v>131</v>
      </c>
      <c r="D340" s="3" t="s">
        <v>245</v>
      </c>
      <c r="E340" s="5">
        <v>500</v>
      </c>
      <c r="F340" s="15">
        <v>0.17</v>
      </c>
      <c r="G340" s="81">
        <f>F340*H10</f>
        <v>12.58</v>
      </c>
      <c r="H340" s="15">
        <v>0.16</v>
      </c>
      <c r="I340" s="81">
        <f>H340*H10</f>
        <v>11.84</v>
      </c>
      <c r="J340" s="2"/>
      <c r="K340" s="10">
        <f t="shared" si="29"/>
        <v>0</v>
      </c>
    </row>
    <row r="341" spans="1:12" ht="18" customHeight="1" x14ac:dyDescent="0.25">
      <c r="A341" s="3" t="s">
        <v>462</v>
      </c>
      <c r="B341" s="3" t="s">
        <v>113</v>
      </c>
      <c r="C341" s="3" t="s">
        <v>133</v>
      </c>
      <c r="D341" s="3" t="s">
        <v>245</v>
      </c>
      <c r="E341" s="5">
        <v>500</v>
      </c>
      <c r="F341" s="15">
        <v>0.23</v>
      </c>
      <c r="G341" s="81">
        <f>F341*H10</f>
        <v>17.02</v>
      </c>
      <c r="H341" s="15">
        <v>0.22</v>
      </c>
      <c r="I341" s="81">
        <f>H341*H10</f>
        <v>16.28</v>
      </c>
      <c r="J341" s="2"/>
      <c r="K341" s="10">
        <f t="shared" ref="K341" si="31">IF(J341/E341=ROUND(J341/E341,0),IF(J341&gt;=2500,ROUND(H341*J341,2),ROUND(F341*J341,2)),"НЕВЕРНОЕ КОЛИЧЕСТВО")</f>
        <v>0</v>
      </c>
    </row>
    <row r="342" spans="1:12" ht="18" customHeight="1" x14ac:dyDescent="0.25">
      <c r="A342" s="3" t="s">
        <v>463</v>
      </c>
      <c r="B342" s="3" t="s">
        <v>113</v>
      </c>
      <c r="C342" s="3" t="s">
        <v>129</v>
      </c>
      <c r="D342" s="3" t="s">
        <v>245</v>
      </c>
      <c r="E342" s="5">
        <v>500</v>
      </c>
      <c r="F342" s="15">
        <v>0.26</v>
      </c>
      <c r="G342" s="81">
        <f>F342*H10</f>
        <v>19.240000000000002</v>
      </c>
      <c r="H342" s="15">
        <v>0.25</v>
      </c>
      <c r="I342" s="81">
        <f>H342*H10</f>
        <v>18.5</v>
      </c>
      <c r="J342" s="2"/>
      <c r="K342" s="10">
        <f t="shared" ref="K342" si="32">IF(J342/E342=ROUND(J342/E342,0),IF(J342&gt;=2500,ROUND(H342*J342,2),ROUND(F342*J342,2)),"НЕВЕРНОЕ КОЛИЧЕСТВО")</f>
        <v>0</v>
      </c>
    </row>
    <row r="343" spans="1:12" ht="18" customHeight="1" x14ac:dyDescent="0.25">
      <c r="A343" s="3" t="s">
        <v>70</v>
      </c>
      <c r="B343" s="3" t="s">
        <v>113</v>
      </c>
      <c r="C343" s="3" t="s">
        <v>129</v>
      </c>
      <c r="D343" s="3" t="s">
        <v>145</v>
      </c>
      <c r="E343" s="5">
        <v>500</v>
      </c>
      <c r="F343" s="15">
        <v>0.19</v>
      </c>
      <c r="G343" s="81">
        <f>F343*H10</f>
        <v>14.06</v>
      </c>
      <c r="H343" s="15">
        <v>0.18</v>
      </c>
      <c r="I343" s="81">
        <f>H343*H10</f>
        <v>13.32</v>
      </c>
      <c r="J343" s="2"/>
      <c r="K343" s="10">
        <f t="shared" si="29"/>
        <v>0</v>
      </c>
    </row>
    <row r="344" spans="1:12" ht="18" customHeight="1" x14ac:dyDescent="0.25">
      <c r="A344" s="3" t="s">
        <v>464</v>
      </c>
      <c r="B344" s="3" t="s">
        <v>113</v>
      </c>
      <c r="C344" s="3" t="s">
        <v>135</v>
      </c>
      <c r="D344" s="3" t="s">
        <v>204</v>
      </c>
      <c r="E344" s="5">
        <v>500</v>
      </c>
      <c r="F344" s="15">
        <v>0.2</v>
      </c>
      <c r="G344" s="81">
        <f>F344*H10</f>
        <v>14.8</v>
      </c>
      <c r="H344" s="15">
        <v>0.19</v>
      </c>
      <c r="I344" s="81">
        <f>H344*H10</f>
        <v>14.06</v>
      </c>
      <c r="J344" s="2"/>
      <c r="K344" s="10">
        <f t="shared" ref="K344:K346" si="33">IF(J344/E344=ROUND(J344/E344,0),IF(J344&gt;=2500,ROUND(H344*J344,2),ROUND(F344*J344,2)),"НЕВЕРНОЕ КОЛИЧЕСТВО")</f>
        <v>0</v>
      </c>
    </row>
    <row r="345" spans="1:12" ht="18" customHeight="1" x14ac:dyDescent="0.25">
      <c r="A345" s="49" t="s">
        <v>465</v>
      </c>
      <c r="B345" s="49" t="s">
        <v>113</v>
      </c>
      <c r="C345" s="49" t="s">
        <v>130</v>
      </c>
      <c r="D345" s="49" t="s">
        <v>146</v>
      </c>
      <c r="E345" s="51">
        <v>500</v>
      </c>
      <c r="F345" s="52">
        <v>0.25</v>
      </c>
      <c r="G345" s="83">
        <f>F345*H10</f>
        <v>18.5</v>
      </c>
      <c r="H345" s="52">
        <v>0.24</v>
      </c>
      <c r="I345" s="83">
        <f>H345*H10</f>
        <v>17.759999999999998</v>
      </c>
      <c r="J345" s="53"/>
      <c r="K345" s="54">
        <f t="shared" si="33"/>
        <v>0</v>
      </c>
      <c r="L345" s="8" t="s">
        <v>188</v>
      </c>
    </row>
    <row r="346" spans="1:12" ht="18" customHeight="1" x14ac:dyDescent="0.25">
      <c r="A346" s="3" t="s">
        <v>73</v>
      </c>
      <c r="B346" s="55" t="s">
        <v>113</v>
      </c>
      <c r="C346" s="55" t="s">
        <v>135</v>
      </c>
      <c r="D346" s="3" t="s">
        <v>145</v>
      </c>
      <c r="E346" s="5">
        <v>500</v>
      </c>
      <c r="F346" s="15">
        <v>0.22</v>
      </c>
      <c r="G346" s="81">
        <f>F346*H10</f>
        <v>16.28</v>
      </c>
      <c r="H346" s="15">
        <v>0.21</v>
      </c>
      <c r="I346" s="81">
        <f>H346*H10</f>
        <v>15.54</v>
      </c>
      <c r="J346" s="2"/>
      <c r="K346" s="10">
        <f t="shared" si="33"/>
        <v>0</v>
      </c>
    </row>
    <row r="347" spans="1:12" ht="18" customHeight="1" x14ac:dyDescent="0.25">
      <c r="A347" s="3" t="s">
        <v>72</v>
      </c>
      <c r="B347" s="55" t="s">
        <v>113</v>
      </c>
      <c r="C347" s="55" t="s">
        <v>130</v>
      </c>
      <c r="D347" s="3" t="s">
        <v>145</v>
      </c>
      <c r="E347" s="5">
        <v>500</v>
      </c>
      <c r="F347" s="15">
        <v>0.22</v>
      </c>
      <c r="G347" s="81">
        <f>F347*H10</f>
        <v>16.28</v>
      </c>
      <c r="H347" s="15">
        <v>0.21</v>
      </c>
      <c r="I347" s="81">
        <f>H347*H10</f>
        <v>15.54</v>
      </c>
      <c r="J347" s="2"/>
      <c r="K347" s="10">
        <f t="shared" ref="K347" si="34">IF(J347/E347=ROUND(J347/E347,0),IF(J347&gt;=2500,ROUND(H347*J347,2),ROUND(F347*J347,2)),"НЕВЕРНОЕ КОЛИЧЕСТВО")</f>
        <v>0</v>
      </c>
    </row>
    <row r="348" spans="1:12" ht="18" customHeight="1" x14ac:dyDescent="0.25">
      <c r="A348" s="49" t="s">
        <v>466</v>
      </c>
      <c r="B348" s="49" t="s">
        <v>113</v>
      </c>
      <c r="C348" s="50" t="s">
        <v>132</v>
      </c>
      <c r="D348" s="49" t="s">
        <v>146</v>
      </c>
      <c r="E348" s="51">
        <v>500</v>
      </c>
      <c r="F348" s="52">
        <v>0.22</v>
      </c>
      <c r="G348" s="83">
        <f>F348*H10</f>
        <v>16.28</v>
      </c>
      <c r="H348" s="52">
        <v>0.21</v>
      </c>
      <c r="I348" s="83">
        <f>H348*H10</f>
        <v>15.54</v>
      </c>
      <c r="J348" s="53"/>
      <c r="K348" s="54">
        <f t="shared" si="29"/>
        <v>0</v>
      </c>
      <c r="L348" s="8" t="s">
        <v>188</v>
      </c>
    </row>
    <row r="349" spans="1:12" ht="18" customHeight="1" x14ac:dyDescent="0.25">
      <c r="A349" s="3" t="s">
        <v>71</v>
      </c>
      <c r="B349" s="3" t="s">
        <v>113</v>
      </c>
      <c r="C349" s="3" t="s">
        <v>130</v>
      </c>
      <c r="D349" s="3" t="s">
        <v>142</v>
      </c>
      <c r="E349" s="5">
        <v>500</v>
      </c>
      <c r="F349" s="15">
        <v>0.22</v>
      </c>
      <c r="G349" s="81">
        <f>F349*H10</f>
        <v>16.28</v>
      </c>
      <c r="H349" s="15">
        <v>0.21</v>
      </c>
      <c r="I349" s="81">
        <f>H349*H10</f>
        <v>15.54</v>
      </c>
      <c r="J349" s="2"/>
      <c r="K349" s="10">
        <f t="shared" si="29"/>
        <v>0</v>
      </c>
    </row>
    <row r="350" spans="1:12" ht="18" customHeight="1" x14ac:dyDescent="0.25">
      <c r="A350" s="3" t="s">
        <v>467</v>
      </c>
      <c r="B350" s="3" t="s">
        <v>113</v>
      </c>
      <c r="C350" s="3" t="s">
        <v>129</v>
      </c>
      <c r="D350" s="3" t="s">
        <v>197</v>
      </c>
      <c r="E350" s="5">
        <v>500</v>
      </c>
      <c r="F350" s="15">
        <v>0.19</v>
      </c>
      <c r="G350" s="81">
        <f>F350*H10</f>
        <v>14.06</v>
      </c>
      <c r="H350" s="15">
        <v>0.18</v>
      </c>
      <c r="I350" s="81">
        <f>H350*H10</f>
        <v>13.32</v>
      </c>
      <c r="J350" s="2"/>
      <c r="K350" s="10">
        <f t="shared" si="29"/>
        <v>0</v>
      </c>
    </row>
    <row r="351" spans="1:12" ht="18" customHeight="1" x14ac:dyDescent="0.25">
      <c r="A351" s="3" t="s">
        <v>468</v>
      </c>
      <c r="B351" s="3" t="s">
        <v>113</v>
      </c>
      <c r="C351" s="3" t="s">
        <v>129</v>
      </c>
      <c r="D351" s="3" t="s">
        <v>143</v>
      </c>
      <c r="E351" s="5">
        <v>500</v>
      </c>
      <c r="F351" s="15">
        <v>0.17</v>
      </c>
      <c r="G351" s="81">
        <f>F351*H10</f>
        <v>12.58</v>
      </c>
      <c r="H351" s="15">
        <v>0.16</v>
      </c>
      <c r="I351" s="81">
        <f>H351*H10</f>
        <v>11.84</v>
      </c>
      <c r="J351" s="2"/>
      <c r="K351" s="10">
        <f t="shared" si="29"/>
        <v>0</v>
      </c>
    </row>
    <row r="352" spans="1:12" ht="18" customHeight="1" x14ac:dyDescent="0.25">
      <c r="A352" s="63" t="s">
        <v>159</v>
      </c>
      <c r="B352" s="63" t="s">
        <v>113</v>
      </c>
      <c r="C352" s="63" t="s">
        <v>129</v>
      </c>
      <c r="D352" s="63" t="s">
        <v>144</v>
      </c>
      <c r="E352" s="65">
        <v>500</v>
      </c>
      <c r="F352" s="66">
        <v>0.19</v>
      </c>
      <c r="G352" s="85">
        <f>F352*H10</f>
        <v>14.06</v>
      </c>
      <c r="H352" s="66">
        <v>0.18</v>
      </c>
      <c r="I352" s="85">
        <f>H352*H10</f>
        <v>13.32</v>
      </c>
      <c r="J352" s="67"/>
      <c r="K352" s="68">
        <f t="shared" ref="K352:K358" si="35">IF(J352/E352=ROUND(J352/E352,0),IF(J352&gt;=2500,ROUND(H352*J352,2),ROUND(F352*J352,2)),"НЕВЕРНОЕ КОЛИЧЕСТВО")</f>
        <v>0</v>
      </c>
      <c r="L352" s="8" t="s">
        <v>194</v>
      </c>
    </row>
    <row r="353" spans="1:12" ht="18" customHeight="1" x14ac:dyDescent="0.25">
      <c r="A353" s="3" t="s">
        <v>160</v>
      </c>
      <c r="B353" s="3" t="s">
        <v>113</v>
      </c>
      <c r="C353" s="4" t="s">
        <v>131</v>
      </c>
      <c r="D353" s="3" t="s">
        <v>144</v>
      </c>
      <c r="E353" s="5">
        <v>500</v>
      </c>
      <c r="F353" s="15">
        <v>0.2</v>
      </c>
      <c r="G353" s="81">
        <f>F353*H10</f>
        <v>14.8</v>
      </c>
      <c r="H353" s="15">
        <v>0.19</v>
      </c>
      <c r="I353" s="81">
        <f>H353*H10</f>
        <v>14.06</v>
      </c>
      <c r="J353" s="2"/>
      <c r="K353" s="10">
        <f t="shared" si="35"/>
        <v>0</v>
      </c>
    </row>
    <row r="354" spans="1:12" ht="18" customHeight="1" x14ac:dyDescent="0.25">
      <c r="A354" s="3" t="s">
        <v>469</v>
      </c>
      <c r="B354" s="3" t="s">
        <v>113</v>
      </c>
      <c r="C354" s="4" t="s">
        <v>130</v>
      </c>
      <c r="D354" s="3" t="s">
        <v>144</v>
      </c>
      <c r="E354" s="5">
        <v>500</v>
      </c>
      <c r="F354" s="15">
        <v>0.19</v>
      </c>
      <c r="G354" s="81">
        <f>F354*H10</f>
        <v>14.06</v>
      </c>
      <c r="H354" s="15">
        <v>0.18</v>
      </c>
      <c r="I354" s="81">
        <f>H354*H10</f>
        <v>13.32</v>
      </c>
      <c r="J354" s="2"/>
      <c r="K354" s="10">
        <f t="shared" si="35"/>
        <v>0</v>
      </c>
    </row>
    <row r="355" spans="1:12" ht="18" customHeight="1" x14ac:dyDescent="0.25">
      <c r="A355" s="49" t="s">
        <v>470</v>
      </c>
      <c r="B355" s="49" t="s">
        <v>113</v>
      </c>
      <c r="C355" s="49" t="s">
        <v>129</v>
      </c>
      <c r="D355" s="49" t="s">
        <v>204</v>
      </c>
      <c r="E355" s="51">
        <v>500</v>
      </c>
      <c r="F355" s="52">
        <v>0.22</v>
      </c>
      <c r="G355" s="83">
        <f>F355*H10</f>
        <v>16.28</v>
      </c>
      <c r="H355" s="52">
        <v>0.21</v>
      </c>
      <c r="I355" s="83">
        <f>H355*H10</f>
        <v>15.54</v>
      </c>
      <c r="J355" s="53"/>
      <c r="K355" s="54">
        <f t="shared" si="35"/>
        <v>0</v>
      </c>
      <c r="L355" s="8" t="s">
        <v>188</v>
      </c>
    </row>
    <row r="356" spans="1:12" ht="18" customHeight="1" x14ac:dyDescent="0.25">
      <c r="A356" s="3" t="s">
        <v>74</v>
      </c>
      <c r="B356" s="3" t="s">
        <v>113</v>
      </c>
      <c r="C356" s="3" t="s">
        <v>135</v>
      </c>
      <c r="D356" s="3" t="s">
        <v>234</v>
      </c>
      <c r="E356" s="5">
        <v>500</v>
      </c>
      <c r="F356" s="15">
        <v>0.21</v>
      </c>
      <c r="G356" s="81">
        <f>F356*H10</f>
        <v>15.54</v>
      </c>
      <c r="H356" s="15">
        <v>0.2</v>
      </c>
      <c r="I356" s="81">
        <f>H356*H10</f>
        <v>14.8</v>
      </c>
      <c r="J356" s="2"/>
      <c r="K356" s="10">
        <f t="shared" si="35"/>
        <v>0</v>
      </c>
    </row>
    <row r="357" spans="1:12" ht="18" customHeight="1" x14ac:dyDescent="0.25">
      <c r="A357" s="3" t="s">
        <v>471</v>
      </c>
      <c r="B357" s="3" t="s">
        <v>113</v>
      </c>
      <c r="C357" s="3" t="s">
        <v>132</v>
      </c>
      <c r="D357" s="3" t="s">
        <v>143</v>
      </c>
      <c r="E357" s="5">
        <v>500</v>
      </c>
      <c r="F357" s="15">
        <v>0.16</v>
      </c>
      <c r="G357" s="81">
        <f>F357*H10</f>
        <v>11.84</v>
      </c>
      <c r="H357" s="15">
        <v>0.15</v>
      </c>
      <c r="I357" s="81">
        <f>H357*H10</f>
        <v>11.1</v>
      </c>
      <c r="J357" s="2"/>
      <c r="K357" s="10">
        <f t="shared" si="35"/>
        <v>0</v>
      </c>
    </row>
    <row r="358" spans="1:12" ht="18" customHeight="1" x14ac:dyDescent="0.25">
      <c r="A358" s="63" t="s">
        <v>472</v>
      </c>
      <c r="B358" s="63" t="s">
        <v>113</v>
      </c>
      <c r="C358" s="63" t="s">
        <v>129</v>
      </c>
      <c r="D358" s="63" t="s">
        <v>245</v>
      </c>
      <c r="E358" s="65">
        <v>500</v>
      </c>
      <c r="F358" s="66">
        <v>0.19</v>
      </c>
      <c r="G358" s="85">
        <f>F358*H10</f>
        <v>14.06</v>
      </c>
      <c r="H358" s="66">
        <v>0.18</v>
      </c>
      <c r="I358" s="85">
        <f>H358*H10</f>
        <v>13.32</v>
      </c>
      <c r="J358" s="67"/>
      <c r="K358" s="68">
        <f t="shared" si="35"/>
        <v>0</v>
      </c>
      <c r="L358" s="8" t="s">
        <v>194</v>
      </c>
    </row>
    <row r="359" spans="1:12" ht="18" customHeight="1" x14ac:dyDescent="0.25">
      <c r="A359" s="3" t="s">
        <v>473</v>
      </c>
      <c r="B359" s="3" t="s">
        <v>113</v>
      </c>
      <c r="C359" s="4" t="s">
        <v>129</v>
      </c>
      <c r="D359" s="3" t="s">
        <v>144</v>
      </c>
      <c r="E359" s="5">
        <v>500</v>
      </c>
      <c r="F359" s="15">
        <v>0.18</v>
      </c>
      <c r="G359" s="81">
        <f>F359*H10</f>
        <v>13.32</v>
      </c>
      <c r="H359" s="15">
        <v>0.17</v>
      </c>
      <c r="I359" s="81">
        <f>H359*H10</f>
        <v>12.58</v>
      </c>
      <c r="J359" s="2"/>
      <c r="K359" s="10">
        <f t="shared" ref="K359:K366" si="36">IF(J359/E359=ROUND(J359/E359,0),IF(J359&gt;=2500,ROUND(H359*J359,2),ROUND(F359*J359,2)),"НЕВЕРНОЕ КОЛИЧЕСТВО")</f>
        <v>0</v>
      </c>
    </row>
    <row r="360" spans="1:12" ht="18" customHeight="1" x14ac:dyDescent="0.25">
      <c r="A360" s="3" t="s">
        <v>75</v>
      </c>
      <c r="B360" s="3" t="s">
        <v>113</v>
      </c>
      <c r="C360" s="4" t="s">
        <v>129</v>
      </c>
      <c r="D360" s="3" t="s">
        <v>459</v>
      </c>
      <c r="E360" s="5">
        <v>500</v>
      </c>
      <c r="F360" s="15">
        <v>0.16</v>
      </c>
      <c r="G360" s="81">
        <f>F360*H10</f>
        <v>11.84</v>
      </c>
      <c r="H360" s="15">
        <v>0.15</v>
      </c>
      <c r="I360" s="81">
        <f>H360*H10</f>
        <v>11.1</v>
      </c>
      <c r="J360" s="2"/>
      <c r="K360" s="10">
        <f t="shared" si="36"/>
        <v>0</v>
      </c>
    </row>
    <row r="361" spans="1:12" ht="18" customHeight="1" x14ac:dyDescent="0.25">
      <c r="A361" s="3" t="s">
        <v>475</v>
      </c>
      <c r="B361" s="3" t="s">
        <v>113</v>
      </c>
      <c r="C361" s="4" t="s">
        <v>139</v>
      </c>
      <c r="D361" s="3" t="s">
        <v>474</v>
      </c>
      <c r="E361" s="5">
        <v>500</v>
      </c>
      <c r="F361" s="15">
        <v>0.22</v>
      </c>
      <c r="G361" s="81">
        <f>F361*H10</f>
        <v>16.28</v>
      </c>
      <c r="H361" s="15">
        <v>0.21</v>
      </c>
      <c r="I361" s="81">
        <f>H361*H10</f>
        <v>15.54</v>
      </c>
      <c r="J361" s="2"/>
      <c r="K361" s="10">
        <f t="shared" si="36"/>
        <v>0</v>
      </c>
    </row>
    <row r="362" spans="1:12" ht="18" customHeight="1" x14ac:dyDescent="0.25">
      <c r="A362" s="63" t="s">
        <v>476</v>
      </c>
      <c r="B362" s="63" t="s">
        <v>113</v>
      </c>
      <c r="C362" s="64" t="s">
        <v>129</v>
      </c>
      <c r="D362" s="63" t="s">
        <v>245</v>
      </c>
      <c r="E362" s="65">
        <v>500</v>
      </c>
      <c r="F362" s="66">
        <v>0.18</v>
      </c>
      <c r="G362" s="85">
        <f>F362*H10</f>
        <v>13.32</v>
      </c>
      <c r="H362" s="66">
        <v>0.17</v>
      </c>
      <c r="I362" s="85">
        <f>H362*H10</f>
        <v>12.58</v>
      </c>
      <c r="J362" s="67"/>
      <c r="K362" s="68">
        <f t="shared" si="36"/>
        <v>0</v>
      </c>
      <c r="L362" s="8" t="s">
        <v>194</v>
      </c>
    </row>
    <row r="363" spans="1:12" ht="18" customHeight="1" x14ac:dyDescent="0.25">
      <c r="A363" s="3" t="s">
        <v>76</v>
      </c>
      <c r="B363" s="3" t="s">
        <v>113</v>
      </c>
      <c r="C363" s="4" t="s">
        <v>132</v>
      </c>
      <c r="D363" s="3" t="s">
        <v>143</v>
      </c>
      <c r="E363" s="5">
        <v>500</v>
      </c>
      <c r="F363" s="15">
        <v>0.17</v>
      </c>
      <c r="G363" s="81">
        <f>F363*H10</f>
        <v>12.58</v>
      </c>
      <c r="H363" s="15">
        <v>0.16</v>
      </c>
      <c r="I363" s="81">
        <f>H363*H10</f>
        <v>11.84</v>
      </c>
      <c r="J363" s="2"/>
      <c r="K363" s="10">
        <f t="shared" si="36"/>
        <v>0</v>
      </c>
    </row>
    <row r="364" spans="1:12" ht="18" customHeight="1" x14ac:dyDescent="0.25">
      <c r="A364" s="3" t="s">
        <v>477</v>
      </c>
      <c r="B364" s="3" t="s">
        <v>113</v>
      </c>
      <c r="C364" s="3" t="s">
        <v>133</v>
      </c>
      <c r="D364" s="3" t="s">
        <v>146</v>
      </c>
      <c r="E364" s="5">
        <v>500</v>
      </c>
      <c r="F364" s="15">
        <v>0.2</v>
      </c>
      <c r="G364" s="81">
        <f>F364*H10</f>
        <v>14.8</v>
      </c>
      <c r="H364" s="15">
        <v>0.19</v>
      </c>
      <c r="I364" s="81">
        <f>H364*H10</f>
        <v>14.06</v>
      </c>
      <c r="J364" s="2"/>
      <c r="K364" s="10">
        <f t="shared" ref="K364" si="37">IF(J364/E364=ROUND(J364/E364,0),IF(J364&gt;=2500,ROUND(H364*J364,2),ROUND(F364*J364,2)),"НЕВЕРНОЕ КОЛИЧЕСТВО")</f>
        <v>0</v>
      </c>
    </row>
    <row r="365" spans="1:12" ht="18" customHeight="1" x14ac:dyDescent="0.25">
      <c r="A365" s="3" t="s">
        <v>478</v>
      </c>
      <c r="B365" s="3" t="s">
        <v>113</v>
      </c>
      <c r="C365" s="3" t="s">
        <v>133</v>
      </c>
      <c r="D365" s="3" t="s">
        <v>245</v>
      </c>
      <c r="E365" s="5">
        <v>500</v>
      </c>
      <c r="F365" s="15">
        <v>0.24</v>
      </c>
      <c r="G365" s="81">
        <f>F365*H10</f>
        <v>17.759999999999998</v>
      </c>
      <c r="H365" s="15">
        <v>0.23</v>
      </c>
      <c r="I365" s="81">
        <f>H365*H10</f>
        <v>17.02</v>
      </c>
      <c r="J365" s="2"/>
      <c r="K365" s="10">
        <f t="shared" si="36"/>
        <v>0</v>
      </c>
    </row>
    <row r="366" spans="1:12" ht="18" customHeight="1" x14ac:dyDescent="0.25">
      <c r="A366" s="3" t="s">
        <v>479</v>
      </c>
      <c r="B366" s="3" t="s">
        <v>113</v>
      </c>
      <c r="C366" s="4" t="s">
        <v>129</v>
      </c>
      <c r="D366" s="3" t="s">
        <v>274</v>
      </c>
      <c r="E366" s="5">
        <v>500</v>
      </c>
      <c r="F366" s="15">
        <v>0.19</v>
      </c>
      <c r="G366" s="81">
        <f>F366*H10</f>
        <v>14.06</v>
      </c>
      <c r="H366" s="15">
        <v>0.18</v>
      </c>
      <c r="I366" s="81">
        <f>H366*H10</f>
        <v>13.32</v>
      </c>
      <c r="J366" s="2"/>
      <c r="K366" s="10">
        <f t="shared" si="36"/>
        <v>0</v>
      </c>
    </row>
    <row r="367" spans="1:12" ht="18" customHeight="1" x14ac:dyDescent="0.25">
      <c r="A367" s="3" t="s">
        <v>479</v>
      </c>
      <c r="B367" s="4" t="s">
        <v>112</v>
      </c>
      <c r="C367" s="4" t="s">
        <v>129</v>
      </c>
      <c r="D367" s="3" t="s">
        <v>274</v>
      </c>
      <c r="E367" s="5">
        <v>750</v>
      </c>
      <c r="F367" s="15">
        <v>0.18</v>
      </c>
      <c r="G367" s="81">
        <f>F367*H10</f>
        <v>13.32</v>
      </c>
      <c r="H367" s="15">
        <v>0.17</v>
      </c>
      <c r="I367" s="81">
        <f>H367*H10</f>
        <v>12.58</v>
      </c>
      <c r="J367" s="2"/>
      <c r="K367" s="10">
        <f>IF(J366/E366=ROUND(J366/E366,0),IF(J366&gt;=2500,ROUND(H366*J366,2),ROUND(F366*J366,2)),"НЕВЕРНОЕ КОЛИЧЕСТВО")</f>
        <v>0</v>
      </c>
    </row>
    <row r="368" spans="1:12" ht="18" customHeight="1" x14ac:dyDescent="0.25">
      <c r="A368" s="3" t="s">
        <v>480</v>
      </c>
      <c r="B368" s="3" t="s">
        <v>113</v>
      </c>
      <c r="C368" s="3" t="s">
        <v>129</v>
      </c>
      <c r="D368" s="3" t="s">
        <v>142</v>
      </c>
      <c r="E368" s="5">
        <v>500</v>
      </c>
      <c r="F368" s="15">
        <v>0.16</v>
      </c>
      <c r="G368" s="81">
        <f>F368*H10</f>
        <v>11.84</v>
      </c>
      <c r="H368" s="15">
        <v>0.15</v>
      </c>
      <c r="I368" s="81">
        <f>H368*H10</f>
        <v>11.1</v>
      </c>
      <c r="J368" s="2"/>
      <c r="K368" s="10">
        <f>IF(J368/E368=ROUND(J368/E368,0),IF(J368&gt;=2500,ROUND(H368*J368,2),ROUND(F368*J368,2)),"НЕВЕРНОЕ КОЛИЧЕСТВО")</f>
        <v>0</v>
      </c>
    </row>
    <row r="369" spans="1:12" ht="18" customHeight="1" x14ac:dyDescent="0.25">
      <c r="A369" s="3" t="s">
        <v>481</v>
      </c>
      <c r="B369" s="3" t="s">
        <v>113</v>
      </c>
      <c r="C369" s="3" t="s">
        <v>132</v>
      </c>
      <c r="D369" s="3" t="s">
        <v>142</v>
      </c>
      <c r="E369" s="5">
        <v>500</v>
      </c>
      <c r="F369" s="15">
        <v>0.17</v>
      </c>
      <c r="G369" s="81">
        <f>F369*H20</f>
        <v>3.2300000000000002E-2</v>
      </c>
      <c r="H369" s="15">
        <v>0.16</v>
      </c>
      <c r="I369" s="81">
        <f>H369*H20</f>
        <v>3.04E-2</v>
      </c>
      <c r="J369" s="2"/>
      <c r="K369" s="10">
        <f>IF(J369/E369=ROUND(J369/E369,0),IF(J369&gt;=2500,ROUND(H369*J369,2),ROUND(F369*J369,2)),"НЕВЕРНОЕ КОЛИЧЕСТВО")</f>
        <v>0</v>
      </c>
    </row>
    <row r="370" spans="1:12" ht="18" customHeight="1" x14ac:dyDescent="0.25">
      <c r="A370" s="44" t="s">
        <v>482</v>
      </c>
      <c r="B370" s="44" t="s">
        <v>113</v>
      </c>
      <c r="C370" s="44" t="s">
        <v>129</v>
      </c>
      <c r="D370" s="44" t="s">
        <v>142</v>
      </c>
      <c r="E370" s="45">
        <v>500</v>
      </c>
      <c r="F370" s="46">
        <v>0.18</v>
      </c>
      <c r="G370" s="82">
        <f>F370*H10</f>
        <v>13.32</v>
      </c>
      <c r="H370" s="46">
        <v>0.17</v>
      </c>
      <c r="I370" s="82">
        <f>H370*H10</f>
        <v>12.58</v>
      </c>
      <c r="J370" s="47"/>
      <c r="K370" s="48">
        <f>IF(J370/E370=ROUND(J370/E370,0),IF(J370&gt;=2500,ROUND(H370*J370,2),ROUND(F370*J370,2)),"НЕВЕРНОЕ КОЛИЧЕСТВО")</f>
        <v>0</v>
      </c>
      <c r="L370" s="8" t="s">
        <v>186</v>
      </c>
    </row>
    <row r="371" spans="1:12" ht="18" customHeight="1" x14ac:dyDescent="0.25">
      <c r="A371" s="44" t="s">
        <v>482</v>
      </c>
      <c r="B371" s="61" t="s">
        <v>112</v>
      </c>
      <c r="C371" s="61" t="s">
        <v>129</v>
      </c>
      <c r="D371" s="44" t="s">
        <v>142</v>
      </c>
      <c r="E371" s="45">
        <v>750</v>
      </c>
      <c r="F371" s="46">
        <v>0.17</v>
      </c>
      <c r="G371" s="82">
        <f>F371*H10</f>
        <v>12.58</v>
      </c>
      <c r="H371" s="46">
        <v>0.16</v>
      </c>
      <c r="I371" s="82">
        <f>H371*H10</f>
        <v>11.84</v>
      </c>
      <c r="J371" s="47"/>
      <c r="K371" s="48">
        <f>IF(J371/E371=ROUND(J371/E371,0),IF(J371&gt;=2500,ROUND(H371*J371,2),ROUND(F371*J371,2)),"НЕВЕРНОЕ КОЛИЧЕСТВО")</f>
        <v>0</v>
      </c>
      <c r="L371" s="8" t="s">
        <v>186</v>
      </c>
    </row>
    <row r="372" spans="1:12" ht="18" customHeight="1" x14ac:dyDescent="0.25">
      <c r="A372" s="3" t="s">
        <v>483</v>
      </c>
      <c r="B372" s="56" t="s">
        <v>113</v>
      </c>
      <c r="C372" s="56" t="s">
        <v>129</v>
      </c>
      <c r="D372" s="3" t="s">
        <v>234</v>
      </c>
      <c r="E372" s="5">
        <v>500</v>
      </c>
      <c r="F372" s="15">
        <v>0.17</v>
      </c>
      <c r="G372" s="81">
        <f>F372*H10</f>
        <v>12.58</v>
      </c>
      <c r="H372" s="15">
        <v>0.16</v>
      </c>
      <c r="I372" s="81">
        <f>H372*H10</f>
        <v>11.84</v>
      </c>
      <c r="J372" s="2"/>
      <c r="K372" s="60">
        <f>IF(J372/E372=ROUND(J372/E372,0),IF(J372&gt;=2500,ROUND(H372*J372,2),ROUND(F372*J372,2)),"НЕВЕРНОЕ КОЛИЧЕСТВО")</f>
        <v>0</v>
      </c>
    </row>
    <row r="373" spans="1:12" ht="18" customHeight="1" x14ac:dyDescent="0.25">
      <c r="A373" s="3" t="s">
        <v>484</v>
      </c>
      <c r="B373" s="56" t="s">
        <v>113</v>
      </c>
      <c r="C373" s="56" t="s">
        <v>129</v>
      </c>
      <c r="D373" s="3" t="s">
        <v>197</v>
      </c>
      <c r="E373" s="5">
        <v>500</v>
      </c>
      <c r="F373" s="15">
        <v>0.19</v>
      </c>
      <c r="G373" s="81">
        <f>F373*H10</f>
        <v>14.06</v>
      </c>
      <c r="H373" s="15">
        <v>0.18</v>
      </c>
      <c r="I373" s="81">
        <f>H373*H10</f>
        <v>13.32</v>
      </c>
      <c r="J373" s="2"/>
      <c r="K373" s="60"/>
    </row>
    <row r="374" spans="1:12" ht="18" customHeight="1" x14ac:dyDescent="0.25">
      <c r="A374" s="3" t="s">
        <v>485</v>
      </c>
      <c r="B374" s="3" t="s">
        <v>113</v>
      </c>
      <c r="C374" s="4" t="s">
        <v>129</v>
      </c>
      <c r="D374" s="3" t="s">
        <v>197</v>
      </c>
      <c r="E374" s="5">
        <v>500</v>
      </c>
      <c r="F374" s="15">
        <v>0.18</v>
      </c>
      <c r="G374" s="81">
        <f>F374*H10</f>
        <v>13.32</v>
      </c>
      <c r="H374" s="15">
        <v>0.17</v>
      </c>
      <c r="I374" s="81">
        <f>H374*H10</f>
        <v>12.58</v>
      </c>
      <c r="J374" s="2"/>
      <c r="K374" s="10">
        <f t="shared" ref="K374:K393" si="38">IF(J374/E374=ROUND(J374/E374,0),IF(J374&gt;=2500,ROUND(H374*J374,2),ROUND(F374*J374,2)),"НЕВЕРНОЕ КОЛИЧЕСТВО")</f>
        <v>0</v>
      </c>
    </row>
    <row r="375" spans="1:12" ht="18" customHeight="1" x14ac:dyDescent="0.25">
      <c r="A375" s="3" t="s">
        <v>486</v>
      </c>
      <c r="B375" s="3" t="s">
        <v>113</v>
      </c>
      <c r="C375" s="3" t="s">
        <v>129</v>
      </c>
      <c r="D375" s="3" t="s">
        <v>142</v>
      </c>
      <c r="E375" s="5">
        <v>500</v>
      </c>
      <c r="F375" s="15">
        <v>0.17</v>
      </c>
      <c r="G375" s="81">
        <f>F375*H10</f>
        <v>12.58</v>
      </c>
      <c r="H375" s="15">
        <v>0.16</v>
      </c>
      <c r="I375" s="81">
        <f>H375*H10</f>
        <v>11.84</v>
      </c>
      <c r="J375" s="2"/>
      <c r="K375" s="10">
        <f t="shared" si="38"/>
        <v>0</v>
      </c>
    </row>
    <row r="376" spans="1:12" ht="18" customHeight="1" x14ac:dyDescent="0.25">
      <c r="A376" s="3" t="s">
        <v>487</v>
      </c>
      <c r="B376" s="3" t="s">
        <v>113</v>
      </c>
      <c r="C376" s="3" t="s">
        <v>129</v>
      </c>
      <c r="D376" s="3" t="s">
        <v>148</v>
      </c>
      <c r="E376" s="5">
        <v>500</v>
      </c>
      <c r="F376" s="15">
        <v>0.17</v>
      </c>
      <c r="G376" s="81">
        <f>F376*H10</f>
        <v>12.58</v>
      </c>
      <c r="H376" s="15">
        <v>0.16</v>
      </c>
      <c r="I376" s="81">
        <f>H376*H10</f>
        <v>11.84</v>
      </c>
      <c r="J376" s="2"/>
      <c r="K376" s="10">
        <f t="shared" si="38"/>
        <v>0</v>
      </c>
    </row>
    <row r="377" spans="1:12" ht="18" customHeight="1" x14ac:dyDescent="0.25">
      <c r="A377" s="3" t="s">
        <v>77</v>
      </c>
      <c r="B377" s="3" t="s">
        <v>113</v>
      </c>
      <c r="C377" s="4" t="s">
        <v>129</v>
      </c>
      <c r="D377" s="3" t="s">
        <v>142</v>
      </c>
      <c r="E377" s="5">
        <v>500</v>
      </c>
      <c r="F377" s="15">
        <v>0.23</v>
      </c>
      <c r="G377" s="81">
        <f>F377*H10</f>
        <v>17.02</v>
      </c>
      <c r="H377" s="15">
        <v>0.22</v>
      </c>
      <c r="I377" s="81">
        <f>H377*H10</f>
        <v>16.28</v>
      </c>
      <c r="J377" s="2"/>
      <c r="K377" s="10">
        <f t="shared" si="38"/>
        <v>0</v>
      </c>
    </row>
    <row r="378" spans="1:12" ht="18" customHeight="1" x14ac:dyDescent="0.25">
      <c r="A378" s="3" t="s">
        <v>488</v>
      </c>
      <c r="B378" s="3" t="s">
        <v>113</v>
      </c>
      <c r="C378" s="3" t="s">
        <v>134</v>
      </c>
      <c r="D378" s="3" t="s">
        <v>143</v>
      </c>
      <c r="E378" s="5">
        <v>500</v>
      </c>
      <c r="F378" s="15">
        <v>0.17</v>
      </c>
      <c r="G378" s="81">
        <f>F378*H10</f>
        <v>12.58</v>
      </c>
      <c r="H378" s="15">
        <v>0.16</v>
      </c>
      <c r="I378" s="81">
        <f>H378*H10</f>
        <v>11.84</v>
      </c>
      <c r="J378" s="2"/>
      <c r="K378" s="10">
        <f t="shared" si="38"/>
        <v>0</v>
      </c>
    </row>
    <row r="379" spans="1:12" ht="18" customHeight="1" x14ac:dyDescent="0.25">
      <c r="A379" s="3" t="s">
        <v>78</v>
      </c>
      <c r="B379" s="3" t="s">
        <v>113</v>
      </c>
      <c r="C379" s="3" t="s">
        <v>129</v>
      </c>
      <c r="D379" s="3" t="s">
        <v>143</v>
      </c>
      <c r="E379" s="5">
        <v>500</v>
      </c>
      <c r="F379" s="15">
        <v>0.19</v>
      </c>
      <c r="G379" s="81">
        <f>F379*H10</f>
        <v>14.06</v>
      </c>
      <c r="H379" s="15">
        <v>0.18</v>
      </c>
      <c r="I379" s="81">
        <f>H379*H10</f>
        <v>13.32</v>
      </c>
      <c r="J379" s="2"/>
      <c r="K379" s="10">
        <f t="shared" si="38"/>
        <v>0</v>
      </c>
    </row>
    <row r="380" spans="1:12" ht="18" customHeight="1" x14ac:dyDescent="0.25">
      <c r="A380" s="63" t="s">
        <v>489</v>
      </c>
      <c r="B380" s="63" t="s">
        <v>113</v>
      </c>
      <c r="C380" s="63" t="s">
        <v>129</v>
      </c>
      <c r="D380" s="63" t="s">
        <v>142</v>
      </c>
      <c r="E380" s="65">
        <v>500</v>
      </c>
      <c r="F380" s="66">
        <v>0.21</v>
      </c>
      <c r="G380" s="85">
        <f>F380*H10</f>
        <v>15.54</v>
      </c>
      <c r="H380" s="66">
        <v>0.2</v>
      </c>
      <c r="I380" s="85">
        <f>H380*H10</f>
        <v>14.8</v>
      </c>
      <c r="J380" s="67"/>
      <c r="K380" s="68">
        <f t="shared" si="38"/>
        <v>0</v>
      </c>
      <c r="L380" s="8" t="s">
        <v>194</v>
      </c>
    </row>
    <row r="381" spans="1:12" ht="18" customHeight="1" x14ac:dyDescent="0.25">
      <c r="A381" s="3" t="s">
        <v>490</v>
      </c>
      <c r="B381" s="55" t="s">
        <v>113</v>
      </c>
      <c r="C381" s="55" t="s">
        <v>137</v>
      </c>
      <c r="D381" s="3" t="s">
        <v>146</v>
      </c>
      <c r="E381" s="5">
        <v>500</v>
      </c>
      <c r="F381" s="15">
        <v>0.16</v>
      </c>
      <c r="G381" s="81">
        <f>F381*H10</f>
        <v>11.84</v>
      </c>
      <c r="H381" s="15">
        <v>0.15</v>
      </c>
      <c r="I381" s="81">
        <f>H381*H10</f>
        <v>11.1</v>
      </c>
      <c r="J381" s="2"/>
      <c r="K381" s="10">
        <f t="shared" si="38"/>
        <v>0</v>
      </c>
    </row>
    <row r="382" spans="1:12" ht="18" customHeight="1" x14ac:dyDescent="0.25">
      <c r="A382" s="3" t="s">
        <v>491</v>
      </c>
      <c r="B382" s="3" t="s">
        <v>113</v>
      </c>
      <c r="C382" s="3" t="s">
        <v>129</v>
      </c>
      <c r="D382" s="3" t="s">
        <v>144</v>
      </c>
      <c r="E382" s="5">
        <v>500</v>
      </c>
      <c r="F382" s="15">
        <v>0.16</v>
      </c>
      <c r="G382" s="81">
        <f>F382*H10</f>
        <v>11.84</v>
      </c>
      <c r="H382" s="15">
        <v>0.15</v>
      </c>
      <c r="I382" s="81">
        <f>H382*H10</f>
        <v>11.1</v>
      </c>
      <c r="J382" s="2"/>
      <c r="K382" s="10">
        <f t="shared" si="38"/>
        <v>0</v>
      </c>
    </row>
    <row r="383" spans="1:12" ht="18" customHeight="1" x14ac:dyDescent="0.25">
      <c r="A383" s="3" t="s">
        <v>492</v>
      </c>
      <c r="B383" s="3" t="s">
        <v>113</v>
      </c>
      <c r="C383" s="3" t="s">
        <v>129</v>
      </c>
      <c r="D383" s="3" t="s">
        <v>271</v>
      </c>
      <c r="E383" s="5">
        <v>500</v>
      </c>
      <c r="F383" s="15">
        <v>0.17</v>
      </c>
      <c r="G383" s="81">
        <f>F383*H10</f>
        <v>12.58</v>
      </c>
      <c r="H383" s="15">
        <v>0.16</v>
      </c>
      <c r="I383" s="81">
        <f>H383*H10</f>
        <v>11.84</v>
      </c>
      <c r="J383" s="2"/>
      <c r="K383" s="10">
        <f t="shared" si="38"/>
        <v>0</v>
      </c>
    </row>
    <row r="384" spans="1:12" ht="18" customHeight="1" x14ac:dyDescent="0.25">
      <c r="A384" s="3" t="s">
        <v>493</v>
      </c>
      <c r="B384" s="3" t="s">
        <v>113</v>
      </c>
      <c r="C384" s="3" t="s">
        <v>135</v>
      </c>
      <c r="D384" s="3" t="s">
        <v>184</v>
      </c>
      <c r="E384" s="5">
        <v>500</v>
      </c>
      <c r="F384" s="15">
        <v>0.2</v>
      </c>
      <c r="G384" s="81">
        <f>F384*H10</f>
        <v>14.8</v>
      </c>
      <c r="H384" s="15">
        <v>0.19</v>
      </c>
      <c r="I384" s="81">
        <f>H384*H10</f>
        <v>14.06</v>
      </c>
      <c r="J384" s="2"/>
      <c r="K384" s="10">
        <f t="shared" si="38"/>
        <v>0</v>
      </c>
    </row>
    <row r="385" spans="1:12" ht="18" customHeight="1" x14ac:dyDescent="0.25">
      <c r="A385" s="3" t="s">
        <v>494</v>
      </c>
      <c r="B385" s="3" t="s">
        <v>113</v>
      </c>
      <c r="C385" s="4" t="s">
        <v>134</v>
      </c>
      <c r="D385" s="3" t="s">
        <v>245</v>
      </c>
      <c r="E385" s="5">
        <v>500</v>
      </c>
      <c r="F385" s="15">
        <v>0.18</v>
      </c>
      <c r="G385" s="81">
        <f>F385*H10</f>
        <v>13.32</v>
      </c>
      <c r="H385" s="15">
        <v>0.17</v>
      </c>
      <c r="I385" s="81">
        <f>H385*H10</f>
        <v>12.58</v>
      </c>
      <c r="J385" s="2"/>
      <c r="K385" s="10">
        <f t="shared" si="38"/>
        <v>0</v>
      </c>
    </row>
    <row r="386" spans="1:12" ht="18" customHeight="1" x14ac:dyDescent="0.25">
      <c r="A386" s="3" t="s">
        <v>155</v>
      </c>
      <c r="B386" s="3" t="s">
        <v>113</v>
      </c>
      <c r="C386" s="4" t="s">
        <v>129</v>
      </c>
      <c r="D386" s="3" t="s">
        <v>245</v>
      </c>
      <c r="E386" s="5">
        <v>500</v>
      </c>
      <c r="F386" s="15">
        <v>0.14000000000000001</v>
      </c>
      <c r="G386" s="81">
        <f>F386*H10</f>
        <v>10.360000000000001</v>
      </c>
      <c r="H386" s="15">
        <v>0.13</v>
      </c>
      <c r="I386" s="81">
        <f>H386*H10</f>
        <v>9.620000000000001</v>
      </c>
      <c r="J386" s="2"/>
      <c r="K386" s="10">
        <f t="shared" si="38"/>
        <v>0</v>
      </c>
    </row>
    <row r="387" spans="1:12" ht="18" customHeight="1" x14ac:dyDescent="0.25">
      <c r="A387" s="3" t="s">
        <v>155</v>
      </c>
      <c r="B387" s="4" t="s">
        <v>112</v>
      </c>
      <c r="C387" s="4" t="s">
        <v>129</v>
      </c>
      <c r="D387" s="3" t="s">
        <v>245</v>
      </c>
      <c r="E387" s="5">
        <v>500</v>
      </c>
      <c r="F387" s="15">
        <v>0.14000000000000001</v>
      </c>
      <c r="G387" s="81">
        <f>F387*H10</f>
        <v>10.360000000000001</v>
      </c>
      <c r="H387" s="15">
        <v>0.13</v>
      </c>
      <c r="I387" s="81">
        <f>H387*H10</f>
        <v>9.620000000000001</v>
      </c>
      <c r="J387" s="2"/>
      <c r="K387" s="10">
        <f t="shared" si="38"/>
        <v>0</v>
      </c>
    </row>
    <row r="388" spans="1:12" ht="18" customHeight="1" x14ac:dyDescent="0.25">
      <c r="A388" s="3" t="s">
        <v>495</v>
      </c>
      <c r="B388" s="4" t="s">
        <v>112</v>
      </c>
      <c r="C388" s="4" t="s">
        <v>129</v>
      </c>
      <c r="D388" s="3" t="s">
        <v>245</v>
      </c>
      <c r="E388" s="5">
        <v>500</v>
      </c>
      <c r="F388" s="15">
        <v>0.16</v>
      </c>
      <c r="G388" s="81">
        <f>F388*H10</f>
        <v>11.84</v>
      </c>
      <c r="H388" s="15">
        <v>0.15</v>
      </c>
      <c r="I388" s="81">
        <f>H388*H10</f>
        <v>11.1</v>
      </c>
      <c r="J388" s="2"/>
      <c r="K388" s="10">
        <f t="shared" si="38"/>
        <v>0</v>
      </c>
    </row>
    <row r="389" spans="1:12" ht="18" customHeight="1" x14ac:dyDescent="0.25">
      <c r="A389" s="3" t="s">
        <v>495</v>
      </c>
      <c r="B389" s="3" t="s">
        <v>113</v>
      </c>
      <c r="C389" s="4" t="s">
        <v>129</v>
      </c>
      <c r="D389" s="3" t="s">
        <v>245</v>
      </c>
      <c r="E389" s="5">
        <v>500</v>
      </c>
      <c r="F389" s="15">
        <v>0.17</v>
      </c>
      <c r="G389" s="81">
        <f>F389*H10</f>
        <v>12.58</v>
      </c>
      <c r="H389" s="15">
        <v>0.16</v>
      </c>
      <c r="I389" s="81">
        <f>H389*H10</f>
        <v>11.84</v>
      </c>
      <c r="J389" s="2"/>
      <c r="K389" s="10">
        <f t="shared" si="38"/>
        <v>0</v>
      </c>
    </row>
    <row r="390" spans="1:12" ht="18" customHeight="1" x14ac:dyDescent="0.25">
      <c r="A390" s="3" t="s">
        <v>156</v>
      </c>
      <c r="B390" s="3" t="s">
        <v>113</v>
      </c>
      <c r="C390" s="3" t="s">
        <v>130</v>
      </c>
      <c r="D390" s="3" t="s">
        <v>245</v>
      </c>
      <c r="E390" s="5">
        <v>500</v>
      </c>
      <c r="F390" s="15">
        <v>0.17</v>
      </c>
      <c r="G390" s="81">
        <f>F390*H10</f>
        <v>12.58</v>
      </c>
      <c r="H390" s="15">
        <v>0.16</v>
      </c>
      <c r="I390" s="81">
        <f>H390*H10</f>
        <v>11.84</v>
      </c>
      <c r="J390" s="2"/>
      <c r="K390" s="10">
        <f t="shared" si="38"/>
        <v>0</v>
      </c>
    </row>
    <row r="391" spans="1:12" ht="18" customHeight="1" x14ac:dyDescent="0.25">
      <c r="A391" s="3" t="s">
        <v>157</v>
      </c>
      <c r="B391" s="3" t="s">
        <v>113</v>
      </c>
      <c r="C391" s="3" t="s">
        <v>137</v>
      </c>
      <c r="D391" s="3" t="s">
        <v>245</v>
      </c>
      <c r="E391" s="5">
        <v>500</v>
      </c>
      <c r="F391" s="15">
        <v>0.14000000000000001</v>
      </c>
      <c r="G391" s="81">
        <f>F391*H10</f>
        <v>10.360000000000001</v>
      </c>
      <c r="H391" s="15">
        <v>0.13</v>
      </c>
      <c r="I391" s="81">
        <f>H391*H10</f>
        <v>9.620000000000001</v>
      </c>
      <c r="J391" s="2"/>
      <c r="K391" s="10">
        <f t="shared" si="38"/>
        <v>0</v>
      </c>
    </row>
    <row r="392" spans="1:12" ht="18" customHeight="1" x14ac:dyDescent="0.25">
      <c r="A392" s="49" t="s">
        <v>158</v>
      </c>
      <c r="B392" s="49" t="s">
        <v>113</v>
      </c>
      <c r="C392" s="49" t="s">
        <v>129</v>
      </c>
      <c r="D392" s="49" t="s">
        <v>245</v>
      </c>
      <c r="E392" s="51">
        <v>500</v>
      </c>
      <c r="F392" s="52">
        <v>0.2</v>
      </c>
      <c r="G392" s="83">
        <f>F392*H10</f>
        <v>14.8</v>
      </c>
      <c r="H392" s="52">
        <v>0.19</v>
      </c>
      <c r="I392" s="83">
        <f>H392*H10</f>
        <v>14.06</v>
      </c>
      <c r="J392" s="53"/>
      <c r="K392" s="54">
        <f t="shared" si="38"/>
        <v>0</v>
      </c>
      <c r="L392" s="8" t="s">
        <v>188</v>
      </c>
    </row>
    <row r="393" spans="1:12" ht="18" customHeight="1" x14ac:dyDescent="0.25">
      <c r="A393" s="55" t="s">
        <v>496</v>
      </c>
      <c r="B393" s="55" t="s">
        <v>113</v>
      </c>
      <c r="C393" s="55" t="s">
        <v>131</v>
      </c>
      <c r="D393" s="55" t="s">
        <v>245</v>
      </c>
      <c r="E393" s="57">
        <v>500</v>
      </c>
      <c r="F393" s="58">
        <v>0.19</v>
      </c>
      <c r="G393" s="84">
        <f>F393*H10</f>
        <v>14.06</v>
      </c>
      <c r="H393" s="58">
        <v>0.18</v>
      </c>
      <c r="I393" s="84">
        <f>H393*H10</f>
        <v>13.32</v>
      </c>
      <c r="J393" s="59"/>
      <c r="K393" s="60">
        <f t="shared" si="38"/>
        <v>0</v>
      </c>
    </row>
    <row r="394" spans="1:12" ht="18" customHeight="1" x14ac:dyDescent="0.25">
      <c r="A394" s="3" t="s">
        <v>79</v>
      </c>
      <c r="B394" s="3" t="s">
        <v>113</v>
      </c>
      <c r="C394" s="3" t="s">
        <v>138</v>
      </c>
      <c r="D394" s="3" t="s">
        <v>245</v>
      </c>
      <c r="E394" s="5">
        <v>500</v>
      </c>
      <c r="F394" s="15">
        <v>0.17</v>
      </c>
      <c r="G394" s="84">
        <f>F394*H10</f>
        <v>12.58</v>
      </c>
      <c r="H394" s="15">
        <v>0.16</v>
      </c>
      <c r="I394" s="84">
        <f>H394*H10</f>
        <v>11.84</v>
      </c>
      <c r="J394" s="2"/>
      <c r="K394" s="10">
        <f t="shared" ref="K394:K396" si="39">IF(J394/E394=ROUND(J394/E394,0),IF(J394&gt;=2500,ROUND(H394*J394,2),ROUND(F394*J394,2)),"НЕВЕРНОЕ КОЛИЧЕСТВО")</f>
        <v>0</v>
      </c>
    </row>
    <row r="395" spans="1:12" ht="18" customHeight="1" x14ac:dyDescent="0.25">
      <c r="A395" s="3" t="s">
        <v>497</v>
      </c>
      <c r="B395" s="3" t="s">
        <v>113</v>
      </c>
      <c r="C395" s="3" t="s">
        <v>130</v>
      </c>
      <c r="D395" s="3" t="s">
        <v>144</v>
      </c>
      <c r="E395" s="5">
        <v>500</v>
      </c>
      <c r="F395" s="15">
        <v>0.24</v>
      </c>
      <c r="G395" s="84">
        <f>F395*H10</f>
        <v>17.759999999999998</v>
      </c>
      <c r="H395" s="15">
        <v>0.23</v>
      </c>
      <c r="I395" s="84">
        <f>H395*H10</f>
        <v>17.02</v>
      </c>
      <c r="J395" s="2"/>
      <c r="K395" s="10">
        <f t="shared" si="39"/>
        <v>0</v>
      </c>
    </row>
    <row r="396" spans="1:12" ht="18" customHeight="1" x14ac:dyDescent="0.25">
      <c r="A396" s="3" t="s">
        <v>498</v>
      </c>
      <c r="B396" s="4" t="s">
        <v>112</v>
      </c>
      <c r="C396" s="4" t="s">
        <v>140</v>
      </c>
      <c r="D396" s="3" t="s">
        <v>246</v>
      </c>
      <c r="E396" s="5">
        <v>750</v>
      </c>
      <c r="F396" s="15">
        <v>0.23</v>
      </c>
      <c r="G396" s="84">
        <f>F396*H10</f>
        <v>17.02</v>
      </c>
      <c r="H396" s="15">
        <v>0.22</v>
      </c>
      <c r="I396" s="84">
        <f>H396*H10</f>
        <v>16.28</v>
      </c>
      <c r="J396" s="2"/>
      <c r="K396" s="10">
        <f t="shared" si="39"/>
        <v>0</v>
      </c>
    </row>
    <row r="397" spans="1:12" ht="18" customHeight="1" x14ac:dyDescent="0.25">
      <c r="A397" s="63" t="s">
        <v>80</v>
      </c>
      <c r="B397" s="63" t="s">
        <v>113</v>
      </c>
      <c r="C397" s="63" t="s">
        <v>129</v>
      </c>
      <c r="D397" s="63" t="s">
        <v>197</v>
      </c>
      <c r="E397" s="65">
        <v>500</v>
      </c>
      <c r="F397" s="66">
        <v>0.28999999999999998</v>
      </c>
      <c r="G397" s="85">
        <f>F397*H10</f>
        <v>21.459999999999997</v>
      </c>
      <c r="H397" s="66">
        <v>0.28000000000000003</v>
      </c>
      <c r="I397" s="85">
        <f>H397*H10</f>
        <v>20.720000000000002</v>
      </c>
      <c r="J397" s="67"/>
      <c r="K397" s="68">
        <f t="shared" ref="K397:K423" si="40">IF(J397/E397=ROUND(J397/E397,0),IF(J397&gt;=2500,ROUND(H397*J397,2),ROUND(F397*J397,2)),"НЕВЕРНОЕ КОЛИЧЕСТВО")</f>
        <v>0</v>
      </c>
      <c r="L397" s="8" t="s">
        <v>194</v>
      </c>
    </row>
    <row r="398" spans="1:12" ht="18" customHeight="1" x14ac:dyDescent="0.25">
      <c r="A398" s="55" t="s">
        <v>499</v>
      </c>
      <c r="B398" s="55" t="s">
        <v>113</v>
      </c>
      <c r="C398" s="55" t="s">
        <v>129</v>
      </c>
      <c r="D398" s="55" t="s">
        <v>145</v>
      </c>
      <c r="E398" s="57">
        <v>500</v>
      </c>
      <c r="F398" s="58">
        <v>0.19</v>
      </c>
      <c r="G398" s="84">
        <f>F398*H10</f>
        <v>14.06</v>
      </c>
      <c r="H398" s="58">
        <v>0.18</v>
      </c>
      <c r="I398" s="84">
        <f>H398*H10</f>
        <v>13.32</v>
      </c>
      <c r="J398" s="59"/>
      <c r="K398" s="10">
        <f t="shared" si="40"/>
        <v>0</v>
      </c>
    </row>
    <row r="399" spans="1:12" ht="18" customHeight="1" x14ac:dyDescent="0.25">
      <c r="A399" s="3" t="s">
        <v>500</v>
      </c>
      <c r="B399" s="3" t="s">
        <v>113</v>
      </c>
      <c r="C399" s="3" t="s">
        <v>135</v>
      </c>
      <c r="D399" s="3" t="s">
        <v>455</v>
      </c>
      <c r="E399" s="5">
        <v>500</v>
      </c>
      <c r="F399" s="15">
        <v>0.25</v>
      </c>
      <c r="G399" s="81">
        <f>F399*H10</f>
        <v>18.5</v>
      </c>
      <c r="H399" s="15">
        <v>0.24</v>
      </c>
      <c r="I399" s="81">
        <f>H399*H10</f>
        <v>17.759999999999998</v>
      </c>
      <c r="J399" s="2"/>
      <c r="K399" s="10">
        <f t="shared" si="40"/>
        <v>0</v>
      </c>
    </row>
    <row r="400" spans="1:12" ht="18" customHeight="1" x14ac:dyDescent="0.25">
      <c r="A400" s="63" t="s">
        <v>81</v>
      </c>
      <c r="B400" s="63" t="s">
        <v>113</v>
      </c>
      <c r="C400" s="63" t="s">
        <v>129</v>
      </c>
      <c r="D400" s="63" t="s">
        <v>143</v>
      </c>
      <c r="E400" s="65">
        <v>500</v>
      </c>
      <c r="F400" s="66">
        <v>0.17</v>
      </c>
      <c r="G400" s="85">
        <f>F400*H10</f>
        <v>12.58</v>
      </c>
      <c r="H400" s="66">
        <v>0.16</v>
      </c>
      <c r="I400" s="85">
        <f>H400*H10</f>
        <v>11.84</v>
      </c>
      <c r="J400" s="67"/>
      <c r="K400" s="68">
        <f t="shared" si="40"/>
        <v>0</v>
      </c>
      <c r="L400" s="8" t="s">
        <v>194</v>
      </c>
    </row>
    <row r="401" spans="1:12" ht="18" customHeight="1" x14ac:dyDescent="0.25">
      <c r="A401" s="3" t="s">
        <v>501</v>
      </c>
      <c r="B401" s="3" t="s">
        <v>113</v>
      </c>
      <c r="C401" s="3" t="s">
        <v>131</v>
      </c>
      <c r="D401" s="3" t="s">
        <v>143</v>
      </c>
      <c r="E401" s="5">
        <v>500</v>
      </c>
      <c r="F401" s="15">
        <v>0.21</v>
      </c>
      <c r="G401" s="81">
        <f>F401*H10</f>
        <v>15.54</v>
      </c>
      <c r="H401" s="15">
        <v>0.2</v>
      </c>
      <c r="I401" s="81">
        <f>H401*H10</f>
        <v>14.8</v>
      </c>
      <c r="J401" s="2"/>
      <c r="K401" s="10">
        <f t="shared" si="40"/>
        <v>0</v>
      </c>
    </row>
    <row r="402" spans="1:12" ht="18" customHeight="1" x14ac:dyDescent="0.25">
      <c r="A402" s="3" t="s">
        <v>502</v>
      </c>
      <c r="B402" s="4" t="s">
        <v>113</v>
      </c>
      <c r="C402" s="4" t="s">
        <v>129</v>
      </c>
      <c r="D402" s="3" t="s">
        <v>143</v>
      </c>
      <c r="E402" s="5">
        <v>500</v>
      </c>
      <c r="F402" s="15">
        <v>0.19</v>
      </c>
      <c r="G402" s="81">
        <f>F402*H10</f>
        <v>14.06</v>
      </c>
      <c r="H402" s="15">
        <v>0.18</v>
      </c>
      <c r="I402" s="81">
        <f>H402*H10</f>
        <v>13.32</v>
      </c>
      <c r="J402" s="2"/>
      <c r="K402" s="10">
        <f t="shared" ref="K402" si="41">IF(J402/E402=ROUND(J402/E402,0),IF(J402&gt;=2500,ROUND(H402*J402,2),ROUND(F402*J402,2)),"НЕВЕРНОЕ КОЛИЧЕСТВО")</f>
        <v>0</v>
      </c>
    </row>
    <row r="403" spans="1:12" ht="18" customHeight="1" x14ac:dyDescent="0.25">
      <c r="A403" s="3" t="s">
        <v>503</v>
      </c>
      <c r="B403" s="4" t="s">
        <v>113</v>
      </c>
      <c r="C403" s="4" t="s">
        <v>129</v>
      </c>
      <c r="D403" s="3" t="s">
        <v>143</v>
      </c>
      <c r="E403" s="5">
        <v>500</v>
      </c>
      <c r="F403" s="15">
        <v>0.26</v>
      </c>
      <c r="G403" s="81">
        <f>F403*H10</f>
        <v>19.240000000000002</v>
      </c>
      <c r="H403" s="15">
        <v>0.25</v>
      </c>
      <c r="I403" s="81">
        <f>H403*H10</f>
        <v>18.5</v>
      </c>
      <c r="J403" s="2"/>
      <c r="K403" s="10">
        <f t="shared" ref="K403" si="42">IF(J403/E403=ROUND(J403/E403,0),IF(J403&gt;=2500,ROUND(H403*J403,2),ROUND(F403*J403,2)),"НЕВЕРНОЕ КОЛИЧЕСТВО")</f>
        <v>0</v>
      </c>
    </row>
    <row r="404" spans="1:12" ht="18" customHeight="1" x14ac:dyDescent="0.25">
      <c r="A404" s="3" t="s">
        <v>504</v>
      </c>
      <c r="B404" s="3" t="s">
        <v>113</v>
      </c>
      <c r="C404" s="4" t="s">
        <v>129</v>
      </c>
      <c r="D404" s="3" t="s">
        <v>143</v>
      </c>
      <c r="E404" s="5">
        <v>500</v>
      </c>
      <c r="F404" s="15">
        <v>0.17</v>
      </c>
      <c r="G404" s="81">
        <f>F404*H10</f>
        <v>12.58</v>
      </c>
      <c r="H404" s="15">
        <v>0.16</v>
      </c>
      <c r="I404" s="81">
        <f>H404*H10</f>
        <v>11.84</v>
      </c>
      <c r="J404" s="2"/>
      <c r="K404" s="10">
        <f t="shared" si="40"/>
        <v>0</v>
      </c>
    </row>
    <row r="405" spans="1:12" ht="18" customHeight="1" x14ac:dyDescent="0.25">
      <c r="A405" s="3" t="s">
        <v>504</v>
      </c>
      <c r="B405" s="4" t="s">
        <v>112</v>
      </c>
      <c r="C405" s="4" t="s">
        <v>129</v>
      </c>
      <c r="D405" s="3" t="s">
        <v>143</v>
      </c>
      <c r="E405" s="5">
        <v>750</v>
      </c>
      <c r="F405" s="15">
        <v>0.16</v>
      </c>
      <c r="G405" s="81">
        <f>F405*H10</f>
        <v>11.84</v>
      </c>
      <c r="H405" s="15">
        <v>0.15</v>
      </c>
      <c r="I405" s="81">
        <f>H405*H10</f>
        <v>11.1</v>
      </c>
      <c r="J405" s="2"/>
      <c r="K405" s="10">
        <f t="shared" si="40"/>
        <v>0</v>
      </c>
    </row>
    <row r="406" spans="1:12" ht="18" customHeight="1" x14ac:dyDescent="0.25">
      <c r="A406" s="3" t="s">
        <v>505</v>
      </c>
      <c r="B406" s="3" t="s">
        <v>113</v>
      </c>
      <c r="C406" s="4" t="s">
        <v>129</v>
      </c>
      <c r="D406" s="3" t="s">
        <v>143</v>
      </c>
      <c r="E406" s="5">
        <v>500</v>
      </c>
      <c r="F406" s="15">
        <v>0.18</v>
      </c>
      <c r="G406" s="81">
        <f>F406*H10</f>
        <v>13.32</v>
      </c>
      <c r="H406" s="15">
        <v>0.17</v>
      </c>
      <c r="I406" s="81">
        <f>H406*H10</f>
        <v>12.58</v>
      </c>
      <c r="J406" s="2"/>
      <c r="K406" s="10">
        <f>IF(J406/E406=ROUND(J406/E406,0),IF(J406&gt;=2500,ROUND(H406*J406,2),ROUND(F406*J406,2)),"НЕВЕРНОЕ КОЛИЧЕСТВО")</f>
        <v>0</v>
      </c>
    </row>
    <row r="407" spans="1:12" ht="18" customHeight="1" x14ac:dyDescent="0.25">
      <c r="A407" s="3" t="s">
        <v>82</v>
      </c>
      <c r="B407" s="3" t="s">
        <v>113</v>
      </c>
      <c r="C407" s="4" t="s">
        <v>129</v>
      </c>
      <c r="D407" s="3" t="s">
        <v>143</v>
      </c>
      <c r="E407" s="5">
        <v>500</v>
      </c>
      <c r="F407" s="15">
        <v>0.18</v>
      </c>
      <c r="G407" s="81">
        <f>F407*H10</f>
        <v>13.32</v>
      </c>
      <c r="H407" s="15">
        <v>0.17</v>
      </c>
      <c r="I407" s="81">
        <f>H407*H10</f>
        <v>12.58</v>
      </c>
      <c r="J407" s="2"/>
      <c r="K407" s="10">
        <f>IF(J407/E407=ROUND(J407/E407,0),IF(J407&gt;=2500,ROUND(H407*J407,2),ROUND(F407*J407,2)),"НЕВЕРНОЕ КОЛИЧЕСТВО")</f>
        <v>0</v>
      </c>
    </row>
    <row r="408" spans="1:12" ht="18" customHeight="1" x14ac:dyDescent="0.25">
      <c r="A408" s="3" t="s">
        <v>83</v>
      </c>
      <c r="B408" s="3" t="s">
        <v>113</v>
      </c>
      <c r="C408" s="3" t="s">
        <v>131</v>
      </c>
      <c r="D408" s="3" t="s">
        <v>143</v>
      </c>
      <c r="E408" s="5">
        <v>500</v>
      </c>
      <c r="F408" s="15">
        <v>0.2</v>
      </c>
      <c r="G408" s="81">
        <f>F408*H10</f>
        <v>14.8</v>
      </c>
      <c r="H408" s="15">
        <v>0.19</v>
      </c>
      <c r="I408" s="81">
        <f>H408*H10</f>
        <v>14.06</v>
      </c>
      <c r="J408" s="2"/>
      <c r="K408" s="10">
        <f>IF(J408/E408=ROUND(J408/E408,0),IF(J408&gt;=2500,ROUND(H408*J408,2),ROUND(F408*J408,2)),"НЕВЕРНОЕ КОЛИЧЕСТВО")</f>
        <v>0</v>
      </c>
    </row>
    <row r="409" spans="1:12" ht="18" customHeight="1" x14ac:dyDescent="0.25">
      <c r="A409" s="49" t="s">
        <v>506</v>
      </c>
      <c r="B409" s="49" t="s">
        <v>113</v>
      </c>
      <c r="C409" s="49" t="s">
        <v>129</v>
      </c>
      <c r="D409" s="49" t="s">
        <v>143</v>
      </c>
      <c r="E409" s="51">
        <v>500</v>
      </c>
      <c r="F409" s="52">
        <v>0.18</v>
      </c>
      <c r="G409" s="83">
        <f>F409*H10</f>
        <v>13.32</v>
      </c>
      <c r="H409" s="52">
        <v>0.17</v>
      </c>
      <c r="I409" s="83">
        <f>H409*H10</f>
        <v>12.58</v>
      </c>
      <c r="J409" s="53"/>
      <c r="K409" s="54">
        <f>IF(J409/E409=ROUND(J409/E409,0),IF(J409&gt;=2500,ROUND(H409*J409,2),ROUND(F409*J409,2)),"НЕВЕРНОЕ КОЛИЧЕСТВО")</f>
        <v>0</v>
      </c>
      <c r="L409" s="8" t="s">
        <v>188</v>
      </c>
    </row>
    <row r="410" spans="1:12" ht="18" customHeight="1" x14ac:dyDescent="0.25">
      <c r="A410" s="49" t="s">
        <v>507</v>
      </c>
      <c r="B410" s="49" t="s">
        <v>113</v>
      </c>
      <c r="C410" s="49" t="s">
        <v>129</v>
      </c>
      <c r="D410" s="49" t="s">
        <v>143</v>
      </c>
      <c r="E410" s="51">
        <v>500</v>
      </c>
      <c r="F410" s="52">
        <v>0.52</v>
      </c>
      <c r="G410" s="83">
        <f>F410*H10</f>
        <v>38.480000000000004</v>
      </c>
      <c r="H410" s="52">
        <v>0.53</v>
      </c>
      <c r="I410" s="83">
        <f>H410*H10</f>
        <v>39.22</v>
      </c>
      <c r="J410" s="53"/>
      <c r="K410" s="54">
        <f>IF(J410/E410=ROUND(J410/E410,0),IF(J410&gt;=2500,ROUND(H410*J410,2),ROUND(F410*J410,2)),"НЕВЕРНОЕ КОЛИЧЕСТВО")</f>
        <v>0</v>
      </c>
      <c r="L410" s="8" t="s">
        <v>602</v>
      </c>
    </row>
    <row r="411" spans="1:12" ht="18" customHeight="1" x14ac:dyDescent="0.25">
      <c r="A411" s="3" t="s">
        <v>84</v>
      </c>
      <c r="B411" s="3" t="s">
        <v>113</v>
      </c>
      <c r="C411" s="3" t="s">
        <v>129</v>
      </c>
      <c r="D411" s="3" t="s">
        <v>143</v>
      </c>
      <c r="E411" s="5">
        <v>500</v>
      </c>
      <c r="F411" s="15">
        <v>0.2</v>
      </c>
      <c r="G411" s="81">
        <f>F411*H10</f>
        <v>14.8</v>
      </c>
      <c r="H411" s="15">
        <v>0.19</v>
      </c>
      <c r="I411" s="81">
        <f>H411*H10</f>
        <v>14.06</v>
      </c>
      <c r="J411" s="2"/>
      <c r="K411" s="10">
        <f t="shared" si="40"/>
        <v>0</v>
      </c>
    </row>
    <row r="412" spans="1:12" ht="18" customHeight="1" x14ac:dyDescent="0.25">
      <c r="A412" s="44" t="s">
        <v>508</v>
      </c>
      <c r="B412" s="44" t="s">
        <v>113</v>
      </c>
      <c r="C412" s="44" t="s">
        <v>129</v>
      </c>
      <c r="D412" s="44" t="s">
        <v>143</v>
      </c>
      <c r="E412" s="45">
        <v>500</v>
      </c>
      <c r="F412" s="46">
        <v>0.19</v>
      </c>
      <c r="G412" s="82">
        <f>F412*H10</f>
        <v>14.06</v>
      </c>
      <c r="H412" s="46">
        <v>0.18</v>
      </c>
      <c r="I412" s="82">
        <f>H412*H10</f>
        <v>13.32</v>
      </c>
      <c r="J412" s="47"/>
      <c r="K412" s="48">
        <f t="shared" si="40"/>
        <v>0</v>
      </c>
      <c r="L412" s="8" t="s">
        <v>186</v>
      </c>
    </row>
    <row r="413" spans="1:12" ht="18" customHeight="1" x14ac:dyDescent="0.25">
      <c r="A413" s="44" t="s">
        <v>508</v>
      </c>
      <c r="B413" s="61" t="s">
        <v>112</v>
      </c>
      <c r="C413" s="44" t="s">
        <v>129</v>
      </c>
      <c r="D413" s="44" t="s">
        <v>143</v>
      </c>
      <c r="E413" s="45">
        <v>750</v>
      </c>
      <c r="F413" s="46">
        <v>0.17</v>
      </c>
      <c r="G413" s="82">
        <f>F413*H10</f>
        <v>12.58</v>
      </c>
      <c r="H413" s="46">
        <v>0.16</v>
      </c>
      <c r="I413" s="82">
        <f>H413*H10</f>
        <v>11.84</v>
      </c>
      <c r="J413" s="47"/>
      <c r="K413" s="48">
        <f t="shared" ref="K413" si="43">IF(J413/E413=ROUND(J413/E413,0),IF(J413&gt;=2500,ROUND(H413*J413,2),ROUND(F413*J413,2)),"НЕВЕРНОЕ КОЛИЧЕСТВО")</f>
        <v>0</v>
      </c>
      <c r="L413" s="8" t="s">
        <v>186</v>
      </c>
    </row>
    <row r="414" spans="1:12" ht="18" customHeight="1" x14ac:dyDescent="0.25">
      <c r="A414" s="3" t="s">
        <v>509</v>
      </c>
      <c r="B414" s="3" t="s">
        <v>113</v>
      </c>
      <c r="C414" s="3" t="s">
        <v>129</v>
      </c>
      <c r="D414" s="3" t="s">
        <v>197</v>
      </c>
      <c r="E414" s="5">
        <v>500</v>
      </c>
      <c r="F414" s="15">
        <v>0.2</v>
      </c>
      <c r="G414" s="81">
        <f>F414*H10</f>
        <v>14.8</v>
      </c>
      <c r="H414" s="15">
        <v>0.19</v>
      </c>
      <c r="I414" s="81">
        <f>H414*H10</f>
        <v>14.06</v>
      </c>
      <c r="J414" s="2"/>
      <c r="K414" s="10">
        <f t="shared" si="40"/>
        <v>0</v>
      </c>
    </row>
    <row r="415" spans="1:12" ht="18" customHeight="1" x14ac:dyDescent="0.25">
      <c r="A415" s="3" t="s">
        <v>510</v>
      </c>
      <c r="B415" s="3" t="s">
        <v>113</v>
      </c>
      <c r="C415" s="3" t="s">
        <v>129</v>
      </c>
      <c r="D415" s="3" t="s">
        <v>144</v>
      </c>
      <c r="E415" s="5">
        <v>500</v>
      </c>
      <c r="F415" s="15">
        <v>0.18</v>
      </c>
      <c r="G415" s="81">
        <f>F415*H10</f>
        <v>13.32</v>
      </c>
      <c r="H415" s="15">
        <v>0.17</v>
      </c>
      <c r="I415" s="81">
        <f>H415*H10</f>
        <v>12.58</v>
      </c>
      <c r="J415" s="2"/>
      <c r="K415" s="10">
        <f t="shared" si="40"/>
        <v>0</v>
      </c>
    </row>
    <row r="416" spans="1:12" ht="18" customHeight="1" x14ac:dyDescent="0.25">
      <c r="A416" s="3" t="s">
        <v>511</v>
      </c>
      <c r="B416" s="3" t="s">
        <v>113</v>
      </c>
      <c r="C416" s="3" t="s">
        <v>129</v>
      </c>
      <c r="D416" s="3" t="s">
        <v>143</v>
      </c>
      <c r="E416" s="5">
        <v>500</v>
      </c>
      <c r="F416" s="15">
        <v>0.18</v>
      </c>
      <c r="G416" s="81">
        <f>F416*H10</f>
        <v>13.32</v>
      </c>
      <c r="H416" s="15">
        <v>0.17</v>
      </c>
      <c r="I416" s="81">
        <f>H416*H10</f>
        <v>12.58</v>
      </c>
      <c r="J416" s="2"/>
      <c r="K416" s="10">
        <f t="shared" si="40"/>
        <v>0</v>
      </c>
    </row>
    <row r="417" spans="1:12" ht="18" customHeight="1" x14ac:dyDescent="0.25">
      <c r="A417" s="3" t="s">
        <v>512</v>
      </c>
      <c r="B417" s="3" t="s">
        <v>113</v>
      </c>
      <c r="C417" s="3" t="s">
        <v>129</v>
      </c>
      <c r="D417" s="3" t="s">
        <v>143</v>
      </c>
      <c r="E417" s="5">
        <v>500</v>
      </c>
      <c r="F417" s="15">
        <v>0.18</v>
      </c>
      <c r="G417" s="81">
        <f>F417*H10</f>
        <v>13.32</v>
      </c>
      <c r="H417" s="15">
        <v>0.17</v>
      </c>
      <c r="I417" s="81">
        <f>H417*H10</f>
        <v>12.58</v>
      </c>
      <c r="J417" s="2"/>
      <c r="K417" s="10">
        <f t="shared" si="40"/>
        <v>0</v>
      </c>
    </row>
    <row r="418" spans="1:12" ht="18" customHeight="1" x14ac:dyDescent="0.25">
      <c r="A418" s="3" t="s">
        <v>513</v>
      </c>
      <c r="B418" s="3" t="s">
        <v>113</v>
      </c>
      <c r="C418" s="3" t="s">
        <v>129</v>
      </c>
      <c r="D418" s="3" t="s">
        <v>197</v>
      </c>
      <c r="E418" s="5">
        <v>500</v>
      </c>
      <c r="F418" s="15">
        <v>0.18</v>
      </c>
      <c r="G418" s="81">
        <f>F418*H10</f>
        <v>13.32</v>
      </c>
      <c r="H418" s="15">
        <v>0.17</v>
      </c>
      <c r="I418" s="81">
        <f>H418*H10</f>
        <v>12.58</v>
      </c>
      <c r="J418" s="2"/>
      <c r="K418" s="10">
        <f t="shared" si="40"/>
        <v>0</v>
      </c>
    </row>
    <row r="419" spans="1:12" ht="18" customHeight="1" x14ac:dyDescent="0.25">
      <c r="A419" s="3" t="s">
        <v>514</v>
      </c>
      <c r="B419" s="3" t="s">
        <v>113</v>
      </c>
      <c r="C419" s="3" t="s">
        <v>129</v>
      </c>
      <c r="D419" s="3" t="s">
        <v>145</v>
      </c>
      <c r="E419" s="5">
        <v>500</v>
      </c>
      <c r="F419" s="15">
        <v>0.21</v>
      </c>
      <c r="G419" s="81">
        <f>F419*H10</f>
        <v>15.54</v>
      </c>
      <c r="H419" s="15">
        <v>0.2</v>
      </c>
      <c r="I419" s="81">
        <f>H419*H10</f>
        <v>14.8</v>
      </c>
      <c r="J419" s="2"/>
      <c r="K419" s="10">
        <f t="shared" si="40"/>
        <v>0</v>
      </c>
    </row>
    <row r="420" spans="1:12" ht="18" customHeight="1" x14ac:dyDescent="0.25">
      <c r="A420" s="3" t="s">
        <v>515</v>
      </c>
      <c r="B420" s="3" t="s">
        <v>113</v>
      </c>
      <c r="C420" s="3" t="s">
        <v>129</v>
      </c>
      <c r="D420" s="3" t="s">
        <v>184</v>
      </c>
      <c r="E420" s="5">
        <v>500</v>
      </c>
      <c r="F420" s="15">
        <v>0.21</v>
      </c>
      <c r="G420" s="81">
        <f>F420*H10</f>
        <v>15.54</v>
      </c>
      <c r="H420" s="15">
        <v>0.2</v>
      </c>
      <c r="I420" s="81">
        <f>H420*H10</f>
        <v>14.8</v>
      </c>
      <c r="J420" s="2"/>
      <c r="K420" s="10">
        <f t="shared" si="40"/>
        <v>0</v>
      </c>
    </row>
    <row r="421" spans="1:12" ht="18" customHeight="1" x14ac:dyDescent="0.25">
      <c r="A421" s="3" t="s">
        <v>85</v>
      </c>
      <c r="B421" s="3" t="s">
        <v>113</v>
      </c>
      <c r="C421" s="3" t="s">
        <v>133</v>
      </c>
      <c r="D421" s="3" t="s">
        <v>143</v>
      </c>
      <c r="E421" s="5">
        <v>500</v>
      </c>
      <c r="F421" s="15">
        <v>0.18</v>
      </c>
      <c r="G421" s="81">
        <f>F421*H10</f>
        <v>13.32</v>
      </c>
      <c r="H421" s="15">
        <v>0.17</v>
      </c>
      <c r="I421" s="81">
        <f>H421*H10</f>
        <v>12.58</v>
      </c>
      <c r="J421" s="2"/>
      <c r="K421" s="10">
        <f t="shared" si="40"/>
        <v>0</v>
      </c>
    </row>
    <row r="422" spans="1:12" ht="18" customHeight="1" x14ac:dyDescent="0.25">
      <c r="A422" s="49" t="s">
        <v>86</v>
      </c>
      <c r="B422" s="49" t="s">
        <v>113</v>
      </c>
      <c r="C422" s="49" t="s">
        <v>133</v>
      </c>
      <c r="D422" s="49" t="s">
        <v>143</v>
      </c>
      <c r="E422" s="51">
        <v>500</v>
      </c>
      <c r="F422" s="52">
        <v>0.24</v>
      </c>
      <c r="G422" s="83">
        <f>F422*H10</f>
        <v>17.759999999999998</v>
      </c>
      <c r="H422" s="52">
        <v>0.23</v>
      </c>
      <c r="I422" s="83">
        <f>H422*H10</f>
        <v>17.02</v>
      </c>
      <c r="J422" s="53"/>
      <c r="K422" s="54">
        <f t="shared" si="40"/>
        <v>0</v>
      </c>
      <c r="L422" s="8" t="s">
        <v>188</v>
      </c>
    </row>
    <row r="423" spans="1:12" ht="18" customHeight="1" x14ac:dyDescent="0.25">
      <c r="A423" s="49" t="s">
        <v>516</v>
      </c>
      <c r="B423" s="49" t="s">
        <v>113</v>
      </c>
      <c r="C423" s="49" t="s">
        <v>129</v>
      </c>
      <c r="D423" s="49" t="s">
        <v>143</v>
      </c>
      <c r="E423" s="51">
        <v>500</v>
      </c>
      <c r="F423" s="52">
        <v>0.19</v>
      </c>
      <c r="G423" s="83">
        <f>F423*H10</f>
        <v>14.06</v>
      </c>
      <c r="H423" s="52">
        <v>0.18</v>
      </c>
      <c r="I423" s="83">
        <f>H423*H10</f>
        <v>13.32</v>
      </c>
      <c r="J423" s="53"/>
      <c r="K423" s="54">
        <f t="shared" si="40"/>
        <v>0</v>
      </c>
      <c r="L423" s="8" t="s">
        <v>602</v>
      </c>
    </row>
    <row r="424" spans="1:12" ht="18" customHeight="1" x14ac:dyDescent="0.25">
      <c r="A424" s="63" t="s">
        <v>517</v>
      </c>
      <c r="B424" s="64" t="s">
        <v>112</v>
      </c>
      <c r="C424" s="64" t="s">
        <v>129</v>
      </c>
      <c r="D424" s="63" t="s">
        <v>204</v>
      </c>
      <c r="E424" s="65">
        <v>750</v>
      </c>
      <c r="F424" s="66">
        <v>0.18</v>
      </c>
      <c r="G424" s="85">
        <f>F424*H10</f>
        <v>13.32</v>
      </c>
      <c r="H424" s="66">
        <v>0.17</v>
      </c>
      <c r="I424" s="85">
        <f>H424*H10</f>
        <v>12.58</v>
      </c>
      <c r="J424" s="67"/>
      <c r="K424" s="68">
        <f t="shared" ref="K424:K442" si="44">IF(J424/E424=ROUND(J424/E424,0),IF(J424&gt;=2500,ROUND(H424*J424,2),ROUND(F424*J424,2)),"НЕВЕРНОЕ КОЛИЧЕСТВО")</f>
        <v>0</v>
      </c>
      <c r="L424" s="8" t="s">
        <v>194</v>
      </c>
    </row>
    <row r="425" spans="1:12" ht="18" customHeight="1" x14ac:dyDescent="0.25">
      <c r="A425" s="63" t="s">
        <v>517</v>
      </c>
      <c r="B425" s="63" t="s">
        <v>113</v>
      </c>
      <c r="C425" s="63" t="s">
        <v>129</v>
      </c>
      <c r="D425" s="63" t="s">
        <v>204</v>
      </c>
      <c r="E425" s="65">
        <v>500</v>
      </c>
      <c r="F425" s="66">
        <v>0.21</v>
      </c>
      <c r="G425" s="85">
        <f>F425*H10</f>
        <v>15.54</v>
      </c>
      <c r="H425" s="66">
        <v>0.2</v>
      </c>
      <c r="I425" s="85">
        <f>H425*H10</f>
        <v>14.8</v>
      </c>
      <c r="J425" s="67"/>
      <c r="K425" s="68">
        <f t="shared" si="44"/>
        <v>0</v>
      </c>
      <c r="L425" s="8" t="s">
        <v>194</v>
      </c>
    </row>
    <row r="426" spans="1:12" ht="18" customHeight="1" x14ac:dyDescent="0.25">
      <c r="A426" s="3" t="s">
        <v>519</v>
      </c>
      <c r="B426" s="3" t="s">
        <v>113</v>
      </c>
      <c r="C426" s="3" t="s">
        <v>129</v>
      </c>
      <c r="D426" s="3" t="s">
        <v>518</v>
      </c>
      <c r="E426" s="5">
        <v>500</v>
      </c>
      <c r="F426" s="15">
        <v>0.16</v>
      </c>
      <c r="G426" s="81">
        <f>F426*H10</f>
        <v>11.84</v>
      </c>
      <c r="H426" s="15">
        <v>0.15</v>
      </c>
      <c r="I426" s="81">
        <f>H426*H10</f>
        <v>11.1</v>
      </c>
      <c r="J426" s="2"/>
      <c r="K426" s="10">
        <f t="shared" si="44"/>
        <v>0</v>
      </c>
    </row>
    <row r="427" spans="1:12" ht="18" customHeight="1" x14ac:dyDescent="0.25">
      <c r="A427" s="44" t="s">
        <v>1</v>
      </c>
      <c r="B427" s="44" t="s">
        <v>113</v>
      </c>
      <c r="C427" s="44" t="s">
        <v>129</v>
      </c>
      <c r="D427" s="44" t="s">
        <v>142</v>
      </c>
      <c r="E427" s="45">
        <v>500</v>
      </c>
      <c r="F427" s="46">
        <v>0.17</v>
      </c>
      <c r="G427" s="86">
        <f>F427*H10</f>
        <v>12.58</v>
      </c>
      <c r="H427" s="46">
        <v>0.16</v>
      </c>
      <c r="I427" s="82">
        <f>H427*H10</f>
        <v>11.84</v>
      </c>
      <c r="J427" s="47"/>
      <c r="K427" s="48">
        <f t="shared" si="44"/>
        <v>0</v>
      </c>
      <c r="L427" s="8" t="s">
        <v>186</v>
      </c>
    </row>
    <row r="428" spans="1:12" ht="18" customHeight="1" x14ac:dyDescent="0.25">
      <c r="A428" s="3" t="s">
        <v>520</v>
      </c>
      <c r="B428" s="3" t="s">
        <v>113</v>
      </c>
      <c r="C428" s="4" t="s">
        <v>129</v>
      </c>
      <c r="D428" s="3" t="s">
        <v>142</v>
      </c>
      <c r="E428" s="5">
        <v>500</v>
      </c>
      <c r="F428" s="15">
        <v>0.15</v>
      </c>
      <c r="G428" s="87">
        <f>F428*H10</f>
        <v>11.1</v>
      </c>
      <c r="H428" s="15">
        <v>0.14000000000000001</v>
      </c>
      <c r="I428" s="81">
        <f>H428*H10</f>
        <v>10.360000000000001</v>
      </c>
      <c r="J428" s="2"/>
      <c r="K428" s="10">
        <f t="shared" si="44"/>
        <v>0</v>
      </c>
    </row>
    <row r="429" spans="1:12" ht="18" customHeight="1" x14ac:dyDescent="0.25">
      <c r="A429" s="44" t="s">
        <v>521</v>
      </c>
      <c r="B429" s="44" t="s">
        <v>113</v>
      </c>
      <c r="C429" s="61" t="s">
        <v>129</v>
      </c>
      <c r="D429" s="44" t="s">
        <v>145</v>
      </c>
      <c r="E429" s="45">
        <v>500</v>
      </c>
      <c r="F429" s="46">
        <v>0.21</v>
      </c>
      <c r="G429" s="86">
        <f>F429*H10</f>
        <v>15.54</v>
      </c>
      <c r="H429" s="46">
        <v>0.2</v>
      </c>
      <c r="I429" s="82">
        <f>H429*H10</f>
        <v>14.8</v>
      </c>
      <c r="J429" s="47"/>
      <c r="K429" s="48">
        <f t="shared" si="44"/>
        <v>0</v>
      </c>
      <c r="L429" s="8" t="s">
        <v>186</v>
      </c>
    </row>
    <row r="430" spans="1:12" ht="18" customHeight="1" x14ac:dyDescent="0.25">
      <c r="A430" s="3" t="s">
        <v>522</v>
      </c>
      <c r="B430" s="3" t="s">
        <v>113</v>
      </c>
      <c r="C430" s="4" t="s">
        <v>129</v>
      </c>
      <c r="D430" s="3" t="s">
        <v>234</v>
      </c>
      <c r="E430" s="5">
        <v>500</v>
      </c>
      <c r="F430" s="15">
        <v>0.16</v>
      </c>
      <c r="G430" s="81">
        <f>F430*H10</f>
        <v>11.84</v>
      </c>
      <c r="H430" s="15">
        <v>0.15</v>
      </c>
      <c r="I430" s="81">
        <f>H430*H10</f>
        <v>11.1</v>
      </c>
      <c r="J430" s="2"/>
      <c r="K430" s="10">
        <f t="shared" si="44"/>
        <v>0</v>
      </c>
    </row>
    <row r="431" spans="1:12" ht="18" customHeight="1" x14ac:dyDescent="0.25">
      <c r="A431" s="3" t="s">
        <v>523</v>
      </c>
      <c r="B431" s="3" t="s">
        <v>113</v>
      </c>
      <c r="C431" s="4" t="s">
        <v>129</v>
      </c>
      <c r="D431" s="3" t="s">
        <v>145</v>
      </c>
      <c r="E431" s="5">
        <v>500</v>
      </c>
      <c r="F431" s="15">
        <v>0.17</v>
      </c>
      <c r="G431" s="81">
        <f>F431*H10</f>
        <v>12.58</v>
      </c>
      <c r="H431" s="15">
        <v>0.16</v>
      </c>
      <c r="I431" s="81">
        <f>H431*H10</f>
        <v>11.84</v>
      </c>
      <c r="J431" s="2"/>
      <c r="K431" s="10">
        <f t="shared" si="44"/>
        <v>0</v>
      </c>
    </row>
    <row r="432" spans="1:12" ht="18" customHeight="1" x14ac:dyDescent="0.25">
      <c r="A432" s="63" t="s">
        <v>87</v>
      </c>
      <c r="B432" s="63" t="s">
        <v>113</v>
      </c>
      <c r="C432" s="63" t="s">
        <v>129</v>
      </c>
      <c r="D432" s="63" t="s">
        <v>197</v>
      </c>
      <c r="E432" s="65">
        <v>500</v>
      </c>
      <c r="F432" s="66">
        <v>0.24</v>
      </c>
      <c r="G432" s="85">
        <f>F432*H10</f>
        <v>17.759999999999998</v>
      </c>
      <c r="H432" s="66">
        <v>0.23</v>
      </c>
      <c r="I432" s="85">
        <f>H432*H10</f>
        <v>17.02</v>
      </c>
      <c r="J432" s="67"/>
      <c r="K432" s="68">
        <f t="shared" si="44"/>
        <v>0</v>
      </c>
      <c r="L432" s="8" t="s">
        <v>194</v>
      </c>
    </row>
    <row r="433" spans="1:12" ht="18" customHeight="1" x14ac:dyDescent="0.25">
      <c r="A433" s="3" t="s">
        <v>524</v>
      </c>
      <c r="B433" s="3" t="s">
        <v>113</v>
      </c>
      <c r="C433" s="3" t="s">
        <v>132</v>
      </c>
      <c r="D433" s="3" t="s">
        <v>246</v>
      </c>
      <c r="E433" s="5">
        <v>500</v>
      </c>
      <c r="F433" s="15">
        <v>0.23</v>
      </c>
      <c r="G433" s="81">
        <f>F433*H10</f>
        <v>17.02</v>
      </c>
      <c r="H433" s="15">
        <v>0.22</v>
      </c>
      <c r="I433" s="81">
        <f>H433*H10</f>
        <v>16.28</v>
      </c>
      <c r="J433" s="2"/>
      <c r="K433" s="10">
        <f t="shared" ref="K433" si="45">IF(J433/E433=ROUND(J433/E433,0),IF(J433&gt;=2500,ROUND(H433*J433,2),ROUND(F433*J433,2)),"НЕВЕРНОЕ КОЛИЧЕСТВО")</f>
        <v>0</v>
      </c>
    </row>
    <row r="434" spans="1:12" ht="18" customHeight="1" x14ac:dyDescent="0.25">
      <c r="A434" s="3" t="s">
        <v>525</v>
      </c>
      <c r="B434" s="3" t="s">
        <v>113</v>
      </c>
      <c r="C434" s="3" t="s">
        <v>129</v>
      </c>
      <c r="D434" s="3" t="s">
        <v>245</v>
      </c>
      <c r="E434" s="5">
        <v>500</v>
      </c>
      <c r="F434" s="15">
        <v>0.18</v>
      </c>
      <c r="G434" s="81">
        <f>F434*H10</f>
        <v>13.32</v>
      </c>
      <c r="H434" s="15">
        <v>0.17</v>
      </c>
      <c r="I434" s="81">
        <f>H434*H10</f>
        <v>12.58</v>
      </c>
      <c r="J434" s="2"/>
      <c r="K434" s="10">
        <f t="shared" si="44"/>
        <v>0</v>
      </c>
    </row>
    <row r="435" spans="1:12" ht="18" customHeight="1" x14ac:dyDescent="0.25">
      <c r="A435" s="3" t="s">
        <v>526</v>
      </c>
      <c r="B435" s="3" t="s">
        <v>113</v>
      </c>
      <c r="C435" s="3" t="s">
        <v>129</v>
      </c>
      <c r="D435" s="3" t="s">
        <v>527</v>
      </c>
      <c r="E435" s="5">
        <v>500</v>
      </c>
      <c r="F435" s="15">
        <v>0.18</v>
      </c>
      <c r="G435" s="81">
        <f>F435*H10</f>
        <v>13.32</v>
      </c>
      <c r="H435" s="15">
        <v>0.17</v>
      </c>
      <c r="I435" s="81">
        <f>H435*H10</f>
        <v>12.58</v>
      </c>
      <c r="J435" s="2"/>
      <c r="K435" s="10">
        <f t="shared" ref="K435" si="46">IF(J435/E435=ROUND(J435/E435,0),IF(J435&gt;=2500,ROUND(H435*J435,2),ROUND(F435*J435,2)),"НЕВЕРНОЕ КОЛИЧЕСТВО")</f>
        <v>0</v>
      </c>
    </row>
    <row r="436" spans="1:12" ht="18" customHeight="1" x14ac:dyDescent="0.25">
      <c r="A436" s="3" t="s">
        <v>528</v>
      </c>
      <c r="B436" s="3" t="s">
        <v>113</v>
      </c>
      <c r="C436" s="4" t="s">
        <v>132</v>
      </c>
      <c r="D436" s="3" t="s">
        <v>527</v>
      </c>
      <c r="E436" s="5">
        <v>500</v>
      </c>
      <c r="F436" s="15">
        <v>0.16</v>
      </c>
      <c r="G436" s="81">
        <f>F436*H10</f>
        <v>11.84</v>
      </c>
      <c r="H436" s="15">
        <v>0.15</v>
      </c>
      <c r="I436" s="81">
        <f>H436*H10</f>
        <v>11.1</v>
      </c>
      <c r="J436" s="2"/>
      <c r="K436" s="10">
        <f t="shared" si="44"/>
        <v>0</v>
      </c>
    </row>
    <row r="437" spans="1:12" ht="18" customHeight="1" x14ac:dyDescent="0.25">
      <c r="A437" s="3" t="s">
        <v>165</v>
      </c>
      <c r="B437" s="3" t="s">
        <v>113</v>
      </c>
      <c r="C437" s="3" t="s">
        <v>133</v>
      </c>
      <c r="D437" s="3" t="s">
        <v>529</v>
      </c>
      <c r="E437" s="5">
        <v>500</v>
      </c>
      <c r="F437" s="15">
        <v>0.22</v>
      </c>
      <c r="G437" s="81">
        <f>F437*H10</f>
        <v>16.28</v>
      </c>
      <c r="H437" s="15">
        <v>0.21</v>
      </c>
      <c r="I437" s="81">
        <f>H437*H10</f>
        <v>15.54</v>
      </c>
      <c r="J437" s="2"/>
      <c r="K437" s="10">
        <f t="shared" si="44"/>
        <v>0</v>
      </c>
    </row>
    <row r="438" spans="1:12" ht="18" customHeight="1" x14ac:dyDescent="0.25">
      <c r="A438" s="3" t="s">
        <v>88</v>
      </c>
      <c r="B438" s="3" t="s">
        <v>113</v>
      </c>
      <c r="C438" s="3" t="s">
        <v>132</v>
      </c>
      <c r="D438" s="3" t="s">
        <v>527</v>
      </c>
      <c r="E438" s="5">
        <v>500</v>
      </c>
      <c r="F438" s="15">
        <v>0.15</v>
      </c>
      <c r="G438" s="81">
        <f>F438*H10</f>
        <v>11.1</v>
      </c>
      <c r="H438" s="15">
        <v>0.14000000000000001</v>
      </c>
      <c r="I438" s="81">
        <f>H438*H10</f>
        <v>10.360000000000001</v>
      </c>
      <c r="J438" s="2"/>
      <c r="K438" s="10">
        <f t="shared" si="44"/>
        <v>0</v>
      </c>
    </row>
    <row r="439" spans="1:12" ht="18" customHeight="1" x14ac:dyDescent="0.25">
      <c r="A439" s="49" t="s">
        <v>530</v>
      </c>
      <c r="B439" s="49" t="s">
        <v>113</v>
      </c>
      <c r="C439" s="49" t="s">
        <v>131</v>
      </c>
      <c r="D439" s="49" t="s">
        <v>246</v>
      </c>
      <c r="E439" s="51">
        <v>500</v>
      </c>
      <c r="F439" s="52">
        <v>0.22</v>
      </c>
      <c r="G439" s="88">
        <f>F439*H10</f>
        <v>16.28</v>
      </c>
      <c r="H439" s="52">
        <v>0.21</v>
      </c>
      <c r="I439" s="88">
        <f>H439*H10</f>
        <v>15.54</v>
      </c>
      <c r="J439" s="53"/>
      <c r="K439" s="54">
        <f t="shared" si="44"/>
        <v>0</v>
      </c>
      <c r="L439" s="8" t="s">
        <v>188</v>
      </c>
    </row>
    <row r="440" spans="1:12" ht="18" customHeight="1" x14ac:dyDescent="0.25">
      <c r="A440" s="49" t="s">
        <v>531</v>
      </c>
      <c r="B440" s="49" t="s">
        <v>113</v>
      </c>
      <c r="C440" s="49" t="s">
        <v>129</v>
      </c>
      <c r="D440" s="49" t="s">
        <v>142</v>
      </c>
      <c r="E440" s="51">
        <v>500</v>
      </c>
      <c r="F440" s="52">
        <v>0.21</v>
      </c>
      <c r="G440" s="88">
        <f>F440*H10</f>
        <v>15.54</v>
      </c>
      <c r="H440" s="52">
        <v>0.2</v>
      </c>
      <c r="I440" s="83">
        <f>H440*H10</f>
        <v>14.8</v>
      </c>
      <c r="J440" s="53"/>
      <c r="K440" s="54">
        <f t="shared" si="44"/>
        <v>0</v>
      </c>
      <c r="L440" s="8" t="s">
        <v>602</v>
      </c>
    </row>
    <row r="441" spans="1:12" ht="18" customHeight="1" x14ac:dyDescent="0.25">
      <c r="A441" s="3" t="s">
        <v>532</v>
      </c>
      <c r="B441" s="55" t="s">
        <v>113</v>
      </c>
      <c r="C441" s="55" t="s">
        <v>129</v>
      </c>
      <c r="D441" s="3" t="s">
        <v>246</v>
      </c>
      <c r="E441" s="5">
        <v>500</v>
      </c>
      <c r="F441" s="15">
        <v>0.21</v>
      </c>
      <c r="G441" s="87">
        <f>F441*H10</f>
        <v>15.54</v>
      </c>
      <c r="H441" s="15">
        <v>0.2</v>
      </c>
      <c r="I441" s="81">
        <f>H441*H10</f>
        <v>14.8</v>
      </c>
      <c r="J441" s="2"/>
      <c r="K441" s="10">
        <f t="shared" si="44"/>
        <v>0</v>
      </c>
    </row>
    <row r="442" spans="1:12" ht="18" customHeight="1" x14ac:dyDescent="0.25">
      <c r="A442" s="3" t="s">
        <v>533</v>
      </c>
      <c r="B442" s="3" t="s">
        <v>113</v>
      </c>
      <c r="C442" s="3" t="s">
        <v>135</v>
      </c>
      <c r="D442" s="3" t="s">
        <v>142</v>
      </c>
      <c r="E442" s="5">
        <v>500</v>
      </c>
      <c r="F442" s="15">
        <v>0.22</v>
      </c>
      <c r="G442" s="87">
        <f>F442*H10</f>
        <v>16.28</v>
      </c>
      <c r="H442" s="15">
        <v>0.21</v>
      </c>
      <c r="I442" s="81">
        <f>H442*H10</f>
        <v>15.54</v>
      </c>
      <c r="J442" s="2"/>
      <c r="K442" s="10">
        <f t="shared" si="44"/>
        <v>0</v>
      </c>
    </row>
    <row r="443" spans="1:12" ht="18" customHeight="1" x14ac:dyDescent="0.25">
      <c r="A443" s="3" t="s">
        <v>534</v>
      </c>
      <c r="B443" s="3" t="s">
        <v>113</v>
      </c>
      <c r="C443" s="3" t="s">
        <v>130</v>
      </c>
      <c r="D443" s="3" t="s">
        <v>143</v>
      </c>
      <c r="E443" s="5">
        <v>500</v>
      </c>
      <c r="F443" s="15">
        <v>0.22</v>
      </c>
      <c r="G443" s="87">
        <f>F443*H10</f>
        <v>16.28</v>
      </c>
      <c r="H443" s="15">
        <v>0.21</v>
      </c>
      <c r="I443" s="81">
        <f>H443*H10</f>
        <v>15.54</v>
      </c>
      <c r="J443" s="2"/>
      <c r="K443" s="10">
        <f t="shared" ref="K443:K451" si="47">IF(J443/E443=ROUND(J443/E443,0),IF(J443&gt;=2500,ROUND(H443*J443,2),ROUND(F443*J443,2)),"НЕВЕРНОЕ КОЛИЧЕСТВО")</f>
        <v>0</v>
      </c>
    </row>
    <row r="444" spans="1:12" ht="18" customHeight="1" x14ac:dyDescent="0.25">
      <c r="A444" s="3" t="s">
        <v>89</v>
      </c>
      <c r="B444" s="3" t="s">
        <v>113</v>
      </c>
      <c r="C444" s="3" t="s">
        <v>129</v>
      </c>
      <c r="D444" s="3" t="s">
        <v>143</v>
      </c>
      <c r="E444" s="5">
        <v>500</v>
      </c>
      <c r="F444" s="15">
        <v>0.15</v>
      </c>
      <c r="G444" s="87">
        <f>F444*H10</f>
        <v>11.1</v>
      </c>
      <c r="H444" s="15">
        <v>0.14000000000000001</v>
      </c>
      <c r="I444" s="81">
        <f>H444*H10</f>
        <v>10.360000000000001</v>
      </c>
      <c r="J444" s="2"/>
      <c r="K444" s="10">
        <f t="shared" si="47"/>
        <v>0</v>
      </c>
    </row>
    <row r="445" spans="1:12" ht="18" customHeight="1" x14ac:dyDescent="0.25">
      <c r="A445" s="49" t="s">
        <v>535</v>
      </c>
      <c r="B445" s="49" t="s">
        <v>113</v>
      </c>
      <c r="C445" s="49" t="s">
        <v>129</v>
      </c>
      <c r="D445" s="49" t="s">
        <v>143</v>
      </c>
      <c r="E445" s="51">
        <v>500</v>
      </c>
      <c r="F445" s="52">
        <v>0.21</v>
      </c>
      <c r="G445" s="88">
        <f>F445*H10</f>
        <v>15.54</v>
      </c>
      <c r="H445" s="52">
        <v>0.2</v>
      </c>
      <c r="I445" s="83">
        <f>H445*H10</f>
        <v>14.8</v>
      </c>
      <c r="J445" s="53"/>
      <c r="K445" s="54">
        <f t="shared" si="47"/>
        <v>0</v>
      </c>
      <c r="L445" s="8" t="s">
        <v>188</v>
      </c>
    </row>
    <row r="446" spans="1:12" ht="18" customHeight="1" x14ac:dyDescent="0.25">
      <c r="A446" s="3" t="s">
        <v>90</v>
      </c>
      <c r="B446" s="3" t="s">
        <v>113</v>
      </c>
      <c r="C446" s="4" t="s">
        <v>129</v>
      </c>
      <c r="D446" s="3" t="s">
        <v>184</v>
      </c>
      <c r="E446" s="5">
        <v>500</v>
      </c>
      <c r="F446" s="15">
        <v>0.19</v>
      </c>
      <c r="G446" s="87">
        <f>F446*H10</f>
        <v>14.06</v>
      </c>
      <c r="H446" s="15">
        <v>0.18</v>
      </c>
      <c r="I446" s="81">
        <f>H446*H10</f>
        <v>13.32</v>
      </c>
      <c r="J446" s="2"/>
      <c r="K446" s="10">
        <f t="shared" si="47"/>
        <v>0</v>
      </c>
    </row>
    <row r="447" spans="1:12" ht="18" customHeight="1" x14ac:dyDescent="0.25">
      <c r="A447" s="3" t="s">
        <v>536</v>
      </c>
      <c r="B447" s="3" t="s">
        <v>113</v>
      </c>
      <c r="C447" s="4" t="s">
        <v>131</v>
      </c>
      <c r="D447" s="3" t="s">
        <v>184</v>
      </c>
      <c r="E447" s="5">
        <v>500</v>
      </c>
      <c r="F447" s="15">
        <v>0.22</v>
      </c>
      <c r="G447" s="87">
        <f>F447*H10</f>
        <v>16.28</v>
      </c>
      <c r="H447" s="15">
        <v>0.21</v>
      </c>
      <c r="I447" s="81">
        <f>H447*H10</f>
        <v>15.54</v>
      </c>
      <c r="J447" s="2"/>
      <c r="K447" s="10">
        <f t="shared" si="47"/>
        <v>0</v>
      </c>
    </row>
    <row r="448" spans="1:12" ht="18" customHeight="1" x14ac:dyDescent="0.25">
      <c r="A448" s="3" t="s">
        <v>538</v>
      </c>
      <c r="B448" s="3" t="s">
        <v>113</v>
      </c>
      <c r="C448" s="4" t="s">
        <v>135</v>
      </c>
      <c r="D448" s="3" t="s">
        <v>246</v>
      </c>
      <c r="E448" s="5">
        <v>500</v>
      </c>
      <c r="F448" s="15">
        <v>0.18</v>
      </c>
      <c r="G448" s="87">
        <f>F448*H10</f>
        <v>13.32</v>
      </c>
      <c r="H448" s="15">
        <v>0.17</v>
      </c>
      <c r="I448" s="81">
        <f>H448*H10</f>
        <v>12.58</v>
      </c>
      <c r="J448" s="2"/>
      <c r="K448" s="10">
        <f t="shared" si="47"/>
        <v>0</v>
      </c>
    </row>
    <row r="449" spans="1:12" s="73" customFormat="1" ht="18" customHeight="1" x14ac:dyDescent="0.25">
      <c r="A449" s="71" t="s">
        <v>539</v>
      </c>
      <c r="B449" s="3" t="s">
        <v>113</v>
      </c>
      <c r="C449" s="4" t="s">
        <v>129</v>
      </c>
      <c r="D449" s="3" t="s">
        <v>246</v>
      </c>
      <c r="E449" s="5">
        <v>500</v>
      </c>
      <c r="F449" s="15">
        <v>0.18</v>
      </c>
      <c r="G449" s="87">
        <f>F449*H10</f>
        <v>13.32</v>
      </c>
      <c r="H449" s="15">
        <v>0.17</v>
      </c>
      <c r="I449" s="81">
        <f>H449*H10</f>
        <v>12.58</v>
      </c>
      <c r="J449" s="72"/>
      <c r="K449" s="10">
        <f t="shared" si="47"/>
        <v>0</v>
      </c>
    </row>
    <row r="450" spans="1:12" s="73" customFormat="1" ht="18" customHeight="1" x14ac:dyDescent="0.25">
      <c r="A450" s="74" t="s">
        <v>540</v>
      </c>
      <c r="B450" s="49" t="s">
        <v>113</v>
      </c>
      <c r="C450" s="50" t="s">
        <v>129</v>
      </c>
      <c r="D450" s="49" t="s">
        <v>142</v>
      </c>
      <c r="E450" s="51">
        <v>500</v>
      </c>
      <c r="F450" s="52">
        <v>0.22</v>
      </c>
      <c r="G450" s="88">
        <f>F450*H10</f>
        <v>16.28</v>
      </c>
      <c r="H450" s="52">
        <v>0.21</v>
      </c>
      <c r="I450" s="91">
        <f>H450*H10</f>
        <v>15.54</v>
      </c>
      <c r="J450" s="75"/>
      <c r="K450" s="54">
        <f t="shared" si="47"/>
        <v>0</v>
      </c>
      <c r="L450" s="73" t="s">
        <v>188</v>
      </c>
    </row>
    <row r="451" spans="1:12" s="73" customFormat="1" ht="18" customHeight="1" x14ac:dyDescent="0.25">
      <c r="A451" s="76" t="s">
        <v>541</v>
      </c>
      <c r="B451" s="63" t="s">
        <v>113</v>
      </c>
      <c r="C451" s="64" t="s">
        <v>129</v>
      </c>
      <c r="D451" s="63" t="s">
        <v>397</v>
      </c>
      <c r="E451" s="65">
        <v>500</v>
      </c>
      <c r="F451" s="66">
        <v>0.19</v>
      </c>
      <c r="G451" s="89">
        <f>F451*H10</f>
        <v>14.06</v>
      </c>
      <c r="H451" s="66">
        <v>0.18</v>
      </c>
      <c r="I451" s="92">
        <f>H451*H10</f>
        <v>13.32</v>
      </c>
      <c r="J451" s="77"/>
      <c r="K451" s="68">
        <f t="shared" si="47"/>
        <v>0</v>
      </c>
      <c r="L451" s="73" t="s">
        <v>194</v>
      </c>
    </row>
    <row r="452" spans="1:12" ht="18" customHeight="1" x14ac:dyDescent="0.25">
      <c r="A452" s="3" t="s">
        <v>537</v>
      </c>
      <c r="B452" s="3" t="s">
        <v>113</v>
      </c>
      <c r="C452" s="4" t="s">
        <v>130</v>
      </c>
      <c r="D452" s="3" t="s">
        <v>245</v>
      </c>
      <c r="E452" s="5">
        <v>500</v>
      </c>
      <c r="F452" s="15">
        <v>0.19</v>
      </c>
      <c r="G452" s="87">
        <f>F452*H10</f>
        <v>14.06</v>
      </c>
      <c r="H452" s="15">
        <v>0.18</v>
      </c>
      <c r="I452" s="81">
        <f>H452*H10</f>
        <v>13.32</v>
      </c>
      <c r="J452" s="2"/>
      <c r="K452" s="10">
        <f t="shared" ref="K452" si="48">IF(J452/E452=ROUND(J452/E452,0),IF(J452&gt;=2500,ROUND(H452*J452,2),ROUND(F452*J452,2)),"НЕВЕРНОЕ КОЛИЧЕСТВО")</f>
        <v>0</v>
      </c>
    </row>
    <row r="453" spans="1:12" ht="18" customHeight="1" x14ac:dyDescent="0.25">
      <c r="A453" s="3" t="s">
        <v>91</v>
      </c>
      <c r="B453" s="3" t="s">
        <v>113</v>
      </c>
      <c r="C453" s="3" t="s">
        <v>135</v>
      </c>
      <c r="D453" s="3" t="s">
        <v>145</v>
      </c>
      <c r="E453" s="5">
        <v>500</v>
      </c>
      <c r="F453" s="15">
        <v>0.19</v>
      </c>
      <c r="G453" s="87">
        <f>F453*H10</f>
        <v>14.06</v>
      </c>
      <c r="H453" s="15">
        <v>0.18</v>
      </c>
      <c r="I453" s="81">
        <f>H453*H10</f>
        <v>13.32</v>
      </c>
      <c r="J453" s="2"/>
      <c r="K453" s="10">
        <f>IF(J453/E453=ROUND(J453/E453,0),IF(J453&gt;=2500,ROUND(H453*J453,2),ROUND(F453*J453,2)),"НЕВЕРНОЕ КОЛИЧЕСТВО")</f>
        <v>0</v>
      </c>
    </row>
    <row r="454" spans="1:12" ht="18" customHeight="1" x14ac:dyDescent="0.25">
      <c r="A454" s="3" t="s">
        <v>542</v>
      </c>
      <c r="B454" s="3" t="s">
        <v>113</v>
      </c>
      <c r="C454" s="3" t="s">
        <v>135</v>
      </c>
      <c r="D454" s="3" t="s">
        <v>145</v>
      </c>
      <c r="E454" s="5">
        <v>500</v>
      </c>
      <c r="F454" s="15">
        <v>0.25</v>
      </c>
      <c r="G454" s="87">
        <f>F454*H10</f>
        <v>18.5</v>
      </c>
      <c r="H454" s="15">
        <v>0.24</v>
      </c>
      <c r="I454" s="81">
        <f>H454*H10</f>
        <v>17.759999999999998</v>
      </c>
      <c r="J454" s="2"/>
      <c r="K454" s="10">
        <f t="shared" ref="K454:K478" si="49">IF(J454/E454=ROUND(J454/E454,0),IF(J454&gt;=2500,ROUND(H454*J454,2),ROUND(F454*J454,2)),"НЕВЕРНОЕ КОЛИЧЕСТВО")</f>
        <v>0</v>
      </c>
    </row>
    <row r="455" spans="1:12" ht="18" customHeight="1" x14ac:dyDescent="0.25">
      <c r="A455" s="44" t="s">
        <v>543</v>
      </c>
      <c r="B455" s="44" t="s">
        <v>113</v>
      </c>
      <c r="C455" s="61" t="s">
        <v>129</v>
      </c>
      <c r="D455" s="44" t="s">
        <v>145</v>
      </c>
      <c r="E455" s="45">
        <v>500</v>
      </c>
      <c r="F455" s="46">
        <v>0.2</v>
      </c>
      <c r="G455" s="82">
        <f>F455*H10</f>
        <v>14.8</v>
      </c>
      <c r="H455" s="46">
        <v>0.19</v>
      </c>
      <c r="I455" s="82">
        <f>H455*H10</f>
        <v>14.06</v>
      </c>
      <c r="J455" s="47"/>
      <c r="K455" s="48">
        <f>IF(J455/E455=ROUND(J455/E455,0),IF(J455&gt;=2500,ROUND(H455*J455,2),ROUND(F455*J455,2)),"НЕВЕРНОЕ КОЛИЧЕСТВО")</f>
        <v>0</v>
      </c>
      <c r="L455" s="8" t="s">
        <v>186</v>
      </c>
    </row>
    <row r="456" spans="1:12" ht="18" customHeight="1" x14ac:dyDescent="0.25">
      <c r="A456" s="44" t="s">
        <v>543</v>
      </c>
      <c r="B456" s="61" t="s">
        <v>112</v>
      </c>
      <c r="C456" s="61" t="s">
        <v>129</v>
      </c>
      <c r="D456" s="44" t="s">
        <v>145</v>
      </c>
      <c r="E456" s="45">
        <v>750</v>
      </c>
      <c r="F456" s="46">
        <v>0.18</v>
      </c>
      <c r="G456" s="86">
        <f>F456*H10</f>
        <v>13.32</v>
      </c>
      <c r="H456" s="46">
        <v>0.17</v>
      </c>
      <c r="I456" s="82">
        <f>H456*H10</f>
        <v>12.58</v>
      </c>
      <c r="J456" s="47"/>
      <c r="K456" s="48">
        <f>IF(J456/E456=ROUND(J456/E456,0),IF(J456&gt;=2500,ROUND(H456*J456,2),ROUND(F456*J456,2)),"НЕВЕРНОЕ КОЛИЧЕСТВО")</f>
        <v>0</v>
      </c>
      <c r="L456" s="8" t="s">
        <v>186</v>
      </c>
    </row>
    <row r="457" spans="1:12" ht="18" customHeight="1" x14ac:dyDescent="0.25">
      <c r="A457" s="55" t="s">
        <v>544</v>
      </c>
      <c r="B457" s="4" t="s">
        <v>113</v>
      </c>
      <c r="C457" s="4" t="s">
        <v>135</v>
      </c>
      <c r="D457" s="3" t="s">
        <v>145</v>
      </c>
      <c r="E457" s="57">
        <v>500</v>
      </c>
      <c r="F457" s="58">
        <v>0.26</v>
      </c>
      <c r="G457" s="90">
        <f>F457*H10</f>
        <v>19.240000000000002</v>
      </c>
      <c r="H457" s="58">
        <v>0.25</v>
      </c>
      <c r="I457" s="84">
        <f>H457*H10</f>
        <v>18.5</v>
      </c>
      <c r="J457" s="59"/>
      <c r="K457" s="60">
        <f>IF(J457/E457=ROUND(J457/E457,0),IF(J457&gt;=2500,ROUND(H457*J457,2),ROUND(F457*J457,2)),"НЕВЕРНОЕ КОЛИЧЕСТВО")</f>
        <v>0</v>
      </c>
    </row>
    <row r="458" spans="1:12" ht="18" customHeight="1" x14ac:dyDescent="0.25">
      <c r="A458" s="44" t="s">
        <v>545</v>
      </c>
      <c r="B458" s="61" t="s">
        <v>112</v>
      </c>
      <c r="C458" s="61" t="s">
        <v>129</v>
      </c>
      <c r="D458" s="44" t="s">
        <v>145</v>
      </c>
      <c r="E458" s="45">
        <v>750</v>
      </c>
      <c r="F458" s="46">
        <v>0.17</v>
      </c>
      <c r="G458" s="86">
        <f>F458*H10</f>
        <v>12.58</v>
      </c>
      <c r="H458" s="46">
        <v>0.16</v>
      </c>
      <c r="I458" s="82">
        <f>H458*H10</f>
        <v>11.84</v>
      </c>
      <c r="J458" s="47"/>
      <c r="K458" s="48">
        <f t="shared" si="49"/>
        <v>0</v>
      </c>
      <c r="L458" s="8" t="s">
        <v>186</v>
      </c>
    </row>
    <row r="459" spans="1:12" ht="18" customHeight="1" x14ac:dyDescent="0.25">
      <c r="A459" s="44" t="s">
        <v>545</v>
      </c>
      <c r="B459" s="44" t="s">
        <v>113</v>
      </c>
      <c r="C459" s="61" t="s">
        <v>129</v>
      </c>
      <c r="D459" s="44" t="s">
        <v>145</v>
      </c>
      <c r="E459" s="45">
        <v>500</v>
      </c>
      <c r="F459" s="46">
        <v>0.18</v>
      </c>
      <c r="G459" s="86">
        <f>F459*H10</f>
        <v>13.32</v>
      </c>
      <c r="H459" s="46">
        <v>0.17</v>
      </c>
      <c r="I459" s="82">
        <f>H459*H10</f>
        <v>12.58</v>
      </c>
      <c r="J459" s="47"/>
      <c r="K459" s="48">
        <f t="shared" si="49"/>
        <v>0</v>
      </c>
      <c r="L459" s="8" t="s">
        <v>186</v>
      </c>
    </row>
    <row r="460" spans="1:12" ht="18" customHeight="1" x14ac:dyDescent="0.25">
      <c r="A460" s="44" t="s">
        <v>546</v>
      </c>
      <c r="B460" s="44" t="s">
        <v>113</v>
      </c>
      <c r="C460" s="61" t="s">
        <v>129</v>
      </c>
      <c r="D460" s="44" t="s">
        <v>145</v>
      </c>
      <c r="E460" s="45">
        <v>500</v>
      </c>
      <c r="F460" s="46">
        <v>0.18</v>
      </c>
      <c r="G460" s="86">
        <f>F460*H10</f>
        <v>13.32</v>
      </c>
      <c r="H460" s="46">
        <v>0.17</v>
      </c>
      <c r="I460" s="82">
        <f>H460*H10</f>
        <v>12.58</v>
      </c>
      <c r="J460" s="47"/>
      <c r="K460" s="48">
        <f t="shared" si="49"/>
        <v>0</v>
      </c>
      <c r="L460" s="8" t="s">
        <v>186</v>
      </c>
    </row>
    <row r="461" spans="1:12" ht="18" customHeight="1" x14ac:dyDescent="0.25">
      <c r="A461" s="3" t="s">
        <v>92</v>
      </c>
      <c r="B461" s="3" t="s">
        <v>113</v>
      </c>
      <c r="C461" s="3" t="s">
        <v>139</v>
      </c>
      <c r="D461" s="3" t="s">
        <v>143</v>
      </c>
      <c r="E461" s="5">
        <v>500</v>
      </c>
      <c r="F461" s="15">
        <v>0.21</v>
      </c>
      <c r="G461" s="87">
        <f>F461*H10</f>
        <v>15.54</v>
      </c>
      <c r="H461" s="15">
        <v>0.2</v>
      </c>
      <c r="I461" s="87">
        <f>H461*H10</f>
        <v>14.8</v>
      </c>
      <c r="J461" s="2"/>
      <c r="K461" s="10">
        <f t="shared" ref="K461:K475" si="50">IF(J461/E461=ROUND(J461/E461,0),IF(J461&gt;=2500,ROUND(H461*J461,2),ROUND(F461*J461,2)),"НЕВЕРНОЕ КОЛИЧЕСТВО")</f>
        <v>0</v>
      </c>
    </row>
    <row r="462" spans="1:12" ht="18" customHeight="1" x14ac:dyDescent="0.25">
      <c r="A462" s="3" t="s">
        <v>93</v>
      </c>
      <c r="B462" s="3" t="s">
        <v>113</v>
      </c>
      <c r="C462" s="4" t="s">
        <v>141</v>
      </c>
      <c r="D462" s="3" t="s">
        <v>358</v>
      </c>
      <c r="E462" s="5">
        <v>500</v>
      </c>
      <c r="F462" s="15">
        <v>0.18</v>
      </c>
      <c r="G462" s="87">
        <f>F462*H10</f>
        <v>13.32</v>
      </c>
      <c r="H462" s="15">
        <v>0.17</v>
      </c>
      <c r="I462" s="87">
        <f>H462*H10</f>
        <v>12.58</v>
      </c>
      <c r="J462" s="2"/>
      <c r="K462" s="10">
        <f t="shared" si="50"/>
        <v>0</v>
      </c>
    </row>
    <row r="463" spans="1:12" ht="18" customHeight="1" x14ac:dyDescent="0.25">
      <c r="A463" s="63" t="s">
        <v>547</v>
      </c>
      <c r="B463" s="63" t="s">
        <v>113</v>
      </c>
      <c r="C463" s="63" t="s">
        <v>129</v>
      </c>
      <c r="D463" s="63" t="s">
        <v>204</v>
      </c>
      <c r="E463" s="65">
        <v>500</v>
      </c>
      <c r="F463" s="66">
        <v>0.23</v>
      </c>
      <c r="G463" s="89">
        <f>F463*H10</f>
        <v>17.02</v>
      </c>
      <c r="H463" s="66">
        <v>0.22</v>
      </c>
      <c r="I463" s="89">
        <f>H463*H10</f>
        <v>16.28</v>
      </c>
      <c r="J463" s="67"/>
      <c r="K463" s="68">
        <f t="shared" si="50"/>
        <v>0</v>
      </c>
      <c r="L463" s="8" t="s">
        <v>194</v>
      </c>
    </row>
    <row r="464" spans="1:12" ht="18" customHeight="1" x14ac:dyDescent="0.25">
      <c r="A464" s="3" t="s">
        <v>548</v>
      </c>
      <c r="B464" s="3" t="s">
        <v>113</v>
      </c>
      <c r="C464" s="3" t="s">
        <v>129</v>
      </c>
      <c r="D464" s="3" t="s">
        <v>549</v>
      </c>
      <c r="E464" s="5">
        <v>500</v>
      </c>
      <c r="F464" s="15">
        <v>0.26</v>
      </c>
      <c r="G464" s="87">
        <f>F464*H10</f>
        <v>19.240000000000002</v>
      </c>
      <c r="H464" s="15">
        <v>0.25</v>
      </c>
      <c r="I464" s="87">
        <f>H464*H10</f>
        <v>18.5</v>
      </c>
      <c r="J464" s="2"/>
      <c r="K464" s="10">
        <f t="shared" si="50"/>
        <v>0</v>
      </c>
    </row>
    <row r="465" spans="1:12" ht="18" customHeight="1" x14ac:dyDescent="0.25">
      <c r="A465" s="3" t="s">
        <v>94</v>
      </c>
      <c r="B465" s="3" t="s">
        <v>113</v>
      </c>
      <c r="C465" s="3" t="s">
        <v>129</v>
      </c>
      <c r="D465" s="3" t="s">
        <v>282</v>
      </c>
      <c r="E465" s="5">
        <v>500</v>
      </c>
      <c r="F465" s="15">
        <v>0.15</v>
      </c>
      <c r="G465" s="87">
        <f>F465*H10</f>
        <v>11.1</v>
      </c>
      <c r="H465" s="15">
        <v>1.1399999999999999</v>
      </c>
      <c r="I465" s="87">
        <f>H465*H10</f>
        <v>84.36</v>
      </c>
      <c r="J465" s="2"/>
      <c r="K465" s="10">
        <f t="shared" si="50"/>
        <v>0</v>
      </c>
    </row>
    <row r="466" spans="1:12" ht="18" customHeight="1" x14ac:dyDescent="0.25">
      <c r="A466" s="3" t="s">
        <v>550</v>
      </c>
      <c r="B466" s="3" t="s">
        <v>113</v>
      </c>
      <c r="C466" s="3" t="s">
        <v>129</v>
      </c>
      <c r="D466" s="3" t="s">
        <v>143</v>
      </c>
      <c r="E466" s="5">
        <v>500</v>
      </c>
      <c r="F466" s="15">
        <v>0.17</v>
      </c>
      <c r="G466" s="87">
        <f>F466*H10</f>
        <v>12.58</v>
      </c>
      <c r="H466" s="15">
        <v>0.16</v>
      </c>
      <c r="I466" s="81">
        <f>H466*H10</f>
        <v>11.84</v>
      </c>
      <c r="J466" s="2"/>
      <c r="K466" s="10">
        <f t="shared" si="50"/>
        <v>0</v>
      </c>
    </row>
    <row r="467" spans="1:12" ht="18" customHeight="1" x14ac:dyDescent="0.25">
      <c r="A467" s="3" t="s">
        <v>550</v>
      </c>
      <c r="B467" s="4" t="s">
        <v>112</v>
      </c>
      <c r="C467" s="4" t="s">
        <v>129</v>
      </c>
      <c r="D467" s="3" t="s">
        <v>143</v>
      </c>
      <c r="E467" s="5">
        <v>750</v>
      </c>
      <c r="F467" s="15">
        <v>0.17</v>
      </c>
      <c r="G467" s="87">
        <f>F467*H10</f>
        <v>12.58</v>
      </c>
      <c r="H467" s="15">
        <v>0.16</v>
      </c>
      <c r="I467" s="81">
        <f>H467*H10</f>
        <v>11.84</v>
      </c>
      <c r="J467" s="2"/>
      <c r="K467" s="10">
        <f t="shared" si="50"/>
        <v>0</v>
      </c>
    </row>
    <row r="468" spans="1:12" ht="18" customHeight="1" x14ac:dyDescent="0.25">
      <c r="A468" s="44" t="s">
        <v>95</v>
      </c>
      <c r="B468" s="61" t="s">
        <v>551</v>
      </c>
      <c r="C468" s="61" t="s">
        <v>129</v>
      </c>
      <c r="D468" s="44" t="s">
        <v>146</v>
      </c>
      <c r="E468" s="45">
        <v>750</v>
      </c>
      <c r="F468" s="46">
        <v>0.15</v>
      </c>
      <c r="G468" s="82">
        <f>F468*H10</f>
        <v>11.1</v>
      </c>
      <c r="H468" s="46">
        <v>0.14000000000000001</v>
      </c>
      <c r="I468" s="82">
        <f>H468*H10</f>
        <v>10.360000000000001</v>
      </c>
      <c r="J468" s="47"/>
      <c r="K468" s="48">
        <f t="shared" si="50"/>
        <v>0</v>
      </c>
      <c r="L468" s="8" t="s">
        <v>186</v>
      </c>
    </row>
    <row r="469" spans="1:12" ht="18" customHeight="1" x14ac:dyDescent="0.25">
      <c r="A469" s="44" t="s">
        <v>95</v>
      </c>
      <c r="B469" s="44" t="s">
        <v>113</v>
      </c>
      <c r="C469" s="44" t="s">
        <v>129</v>
      </c>
      <c r="D469" s="44" t="s">
        <v>146</v>
      </c>
      <c r="E469" s="45">
        <v>500</v>
      </c>
      <c r="F469" s="46">
        <v>0.16</v>
      </c>
      <c r="G469" s="82">
        <f>F469*H10</f>
        <v>11.84</v>
      </c>
      <c r="H469" s="46">
        <v>0.15</v>
      </c>
      <c r="I469" s="82">
        <f>H469*H10</f>
        <v>11.1</v>
      </c>
      <c r="J469" s="47"/>
      <c r="K469" s="48">
        <f t="shared" si="50"/>
        <v>0</v>
      </c>
      <c r="L469" s="8" t="s">
        <v>186</v>
      </c>
    </row>
    <row r="470" spans="1:12" ht="18" customHeight="1" x14ac:dyDescent="0.25">
      <c r="A470" s="44" t="s">
        <v>552</v>
      </c>
      <c r="B470" s="61" t="s">
        <v>112</v>
      </c>
      <c r="C470" s="61" t="s">
        <v>129</v>
      </c>
      <c r="D470" s="44" t="s">
        <v>143</v>
      </c>
      <c r="E470" s="45">
        <v>750</v>
      </c>
      <c r="F470" s="46">
        <v>0.17</v>
      </c>
      <c r="G470" s="82">
        <f>F470*H10</f>
        <v>12.58</v>
      </c>
      <c r="H470" s="46">
        <v>0.16</v>
      </c>
      <c r="I470" s="82">
        <f>H470*H10</f>
        <v>11.84</v>
      </c>
      <c r="J470" s="47"/>
      <c r="K470" s="48">
        <f t="shared" si="50"/>
        <v>0</v>
      </c>
      <c r="L470" s="8" t="s">
        <v>186</v>
      </c>
    </row>
    <row r="471" spans="1:12" ht="18" customHeight="1" x14ac:dyDescent="0.25">
      <c r="A471" s="44" t="s">
        <v>552</v>
      </c>
      <c r="B471" s="44" t="s">
        <v>113</v>
      </c>
      <c r="C471" s="44" t="s">
        <v>129</v>
      </c>
      <c r="D471" s="44" t="s">
        <v>143</v>
      </c>
      <c r="E471" s="45">
        <v>500</v>
      </c>
      <c r="F471" s="46">
        <v>0.17</v>
      </c>
      <c r="G471" s="82">
        <f>F471*H10</f>
        <v>12.58</v>
      </c>
      <c r="H471" s="46">
        <v>0.16</v>
      </c>
      <c r="I471" s="82">
        <f>H471*H10</f>
        <v>11.84</v>
      </c>
      <c r="J471" s="47"/>
      <c r="K471" s="48">
        <f t="shared" si="50"/>
        <v>0</v>
      </c>
      <c r="L471" s="8" t="s">
        <v>186</v>
      </c>
    </row>
    <row r="472" spans="1:12" ht="18" customHeight="1" x14ac:dyDescent="0.25">
      <c r="A472" s="44" t="s">
        <v>553</v>
      </c>
      <c r="B472" s="61" t="s">
        <v>112</v>
      </c>
      <c r="C472" s="61" t="s">
        <v>129</v>
      </c>
      <c r="D472" s="44" t="s">
        <v>143</v>
      </c>
      <c r="E472" s="45">
        <v>750</v>
      </c>
      <c r="F472" s="46">
        <v>0.17</v>
      </c>
      <c r="G472" s="82">
        <f>F472*H10</f>
        <v>12.58</v>
      </c>
      <c r="H472" s="46">
        <v>0.16</v>
      </c>
      <c r="I472" s="82">
        <f>H472*H10</f>
        <v>11.84</v>
      </c>
      <c r="J472" s="47"/>
      <c r="K472" s="48">
        <f t="shared" si="50"/>
        <v>0</v>
      </c>
      <c r="L472" s="8" t="s">
        <v>186</v>
      </c>
    </row>
    <row r="473" spans="1:12" ht="18" customHeight="1" x14ac:dyDescent="0.25">
      <c r="A473" s="44" t="s">
        <v>553</v>
      </c>
      <c r="B473" s="44" t="s">
        <v>113</v>
      </c>
      <c r="C473" s="44" t="s">
        <v>129</v>
      </c>
      <c r="D473" s="44" t="s">
        <v>143</v>
      </c>
      <c r="E473" s="45">
        <v>500</v>
      </c>
      <c r="F473" s="46">
        <v>0.17</v>
      </c>
      <c r="G473" s="82">
        <f>F473*H10</f>
        <v>12.58</v>
      </c>
      <c r="H473" s="46">
        <v>0.16</v>
      </c>
      <c r="I473" s="82">
        <f>H473*H10</f>
        <v>11.84</v>
      </c>
      <c r="J473" s="47"/>
      <c r="K473" s="48">
        <f t="shared" si="50"/>
        <v>0</v>
      </c>
      <c r="L473" s="8" t="s">
        <v>186</v>
      </c>
    </row>
    <row r="474" spans="1:12" ht="18" customHeight="1" x14ac:dyDescent="0.25">
      <c r="A474" s="49" t="s">
        <v>554</v>
      </c>
      <c r="B474" s="50" t="s">
        <v>113</v>
      </c>
      <c r="C474" s="50" t="s">
        <v>129</v>
      </c>
      <c r="D474" s="49" t="s">
        <v>274</v>
      </c>
      <c r="E474" s="51">
        <v>500</v>
      </c>
      <c r="F474" s="52">
        <v>0.22</v>
      </c>
      <c r="G474" s="83">
        <f>F474*H10</f>
        <v>16.28</v>
      </c>
      <c r="H474" s="52">
        <v>0.21</v>
      </c>
      <c r="I474" s="83">
        <f>H474*H10</f>
        <v>15.54</v>
      </c>
      <c r="J474" s="53"/>
      <c r="K474" s="54">
        <f t="shared" si="50"/>
        <v>0</v>
      </c>
      <c r="L474" s="8" t="s">
        <v>188</v>
      </c>
    </row>
    <row r="475" spans="1:12" ht="18" customHeight="1" x14ac:dyDescent="0.25">
      <c r="A475" s="3" t="s">
        <v>555</v>
      </c>
      <c r="B475" s="56" t="s">
        <v>113</v>
      </c>
      <c r="C475" s="56" t="s">
        <v>129</v>
      </c>
      <c r="D475" s="3" t="s">
        <v>245</v>
      </c>
      <c r="E475" s="5">
        <v>500</v>
      </c>
      <c r="F475" s="15">
        <v>0.16</v>
      </c>
      <c r="G475" s="81">
        <f>F475*H10</f>
        <v>11.84</v>
      </c>
      <c r="H475" s="15">
        <v>0.15</v>
      </c>
      <c r="I475" s="81">
        <f>H475*H10</f>
        <v>11.1</v>
      </c>
      <c r="J475" s="2"/>
      <c r="K475" s="10">
        <f t="shared" si="50"/>
        <v>0</v>
      </c>
    </row>
    <row r="476" spans="1:12" ht="18" customHeight="1" x14ac:dyDescent="0.25">
      <c r="A476" s="3" t="s">
        <v>556</v>
      </c>
      <c r="B476" s="3" t="s">
        <v>113</v>
      </c>
      <c r="C476" s="4" t="s">
        <v>137</v>
      </c>
      <c r="D476" s="3" t="s">
        <v>142</v>
      </c>
      <c r="E476" s="5">
        <v>500</v>
      </c>
      <c r="F476" s="15">
        <v>0.16</v>
      </c>
      <c r="G476" s="81">
        <f>F476*H10</f>
        <v>11.84</v>
      </c>
      <c r="H476" s="15">
        <v>0.15</v>
      </c>
      <c r="I476" s="81">
        <f>H476*H10</f>
        <v>11.1</v>
      </c>
      <c r="J476" s="2"/>
      <c r="K476" s="10">
        <f t="shared" si="49"/>
        <v>0</v>
      </c>
    </row>
    <row r="477" spans="1:12" ht="18" customHeight="1" x14ac:dyDescent="0.25">
      <c r="A477" s="3" t="s">
        <v>557</v>
      </c>
      <c r="B477" s="3" t="s">
        <v>113</v>
      </c>
      <c r="C477" s="3" t="s">
        <v>129</v>
      </c>
      <c r="D477" s="3" t="s">
        <v>146</v>
      </c>
      <c r="E477" s="5">
        <v>500</v>
      </c>
      <c r="F477" s="15">
        <v>0.2</v>
      </c>
      <c r="G477" s="81">
        <f>F477*H10</f>
        <v>14.8</v>
      </c>
      <c r="H477" s="15">
        <v>0.19</v>
      </c>
      <c r="I477" s="81">
        <f>H477*H10</f>
        <v>14.06</v>
      </c>
      <c r="J477" s="2"/>
      <c r="K477" s="10">
        <f t="shared" si="49"/>
        <v>0</v>
      </c>
    </row>
    <row r="478" spans="1:12" ht="18" customHeight="1" x14ac:dyDescent="0.25">
      <c r="A478" s="44" t="s">
        <v>558</v>
      </c>
      <c r="B478" s="44" t="s">
        <v>113</v>
      </c>
      <c r="C478" s="44" t="s">
        <v>129</v>
      </c>
      <c r="D478" s="44" t="s">
        <v>143</v>
      </c>
      <c r="E478" s="45">
        <v>500</v>
      </c>
      <c r="F478" s="46">
        <v>0.18</v>
      </c>
      <c r="G478" s="86">
        <f>F478*H10</f>
        <v>13.32</v>
      </c>
      <c r="H478" s="46">
        <v>0.17</v>
      </c>
      <c r="I478" s="82">
        <f>H478*H10</f>
        <v>12.58</v>
      </c>
      <c r="J478" s="47"/>
      <c r="K478" s="48">
        <f t="shared" si="49"/>
        <v>0</v>
      </c>
      <c r="L478" s="8" t="s">
        <v>186</v>
      </c>
    </row>
    <row r="479" spans="1:12" ht="18" customHeight="1" x14ac:dyDescent="0.25">
      <c r="A479" s="3" t="s">
        <v>559</v>
      </c>
      <c r="B479" s="3" t="s">
        <v>113</v>
      </c>
      <c r="C479" s="4" t="s">
        <v>137</v>
      </c>
      <c r="D479" s="3" t="s">
        <v>146</v>
      </c>
      <c r="E479" s="5">
        <v>500</v>
      </c>
      <c r="F479" s="15">
        <v>0.16</v>
      </c>
      <c r="G479" s="81">
        <f>F479*H10</f>
        <v>11.84</v>
      </c>
      <c r="H479" s="15">
        <v>0.15</v>
      </c>
      <c r="I479" s="81">
        <f>H479*H10</f>
        <v>11.1</v>
      </c>
      <c r="J479" s="2"/>
      <c r="K479" s="10">
        <f t="shared" ref="K479:K485" si="51">IF(J479/E479=ROUND(J479/E479,0),IF(J479&gt;=2500,ROUND(H479*J479,2),ROUND(F479*J479,2)),"НЕВЕРНОЕ КОЛИЧЕСТВО")</f>
        <v>0</v>
      </c>
    </row>
    <row r="480" spans="1:12" ht="18" customHeight="1" x14ac:dyDescent="0.25">
      <c r="A480" s="3" t="s">
        <v>561</v>
      </c>
      <c r="B480" s="3" t="s">
        <v>113</v>
      </c>
      <c r="C480" s="4" t="s">
        <v>129</v>
      </c>
      <c r="D480" s="3" t="s">
        <v>560</v>
      </c>
      <c r="E480" s="5">
        <v>500</v>
      </c>
      <c r="F480" s="15">
        <v>0.19</v>
      </c>
      <c r="G480" s="81">
        <f>F480*H10</f>
        <v>14.06</v>
      </c>
      <c r="H480" s="15">
        <v>0.18</v>
      </c>
      <c r="I480" s="81">
        <f>H480*H10</f>
        <v>13.32</v>
      </c>
      <c r="J480" s="2"/>
      <c r="K480" s="10">
        <f t="shared" si="51"/>
        <v>0</v>
      </c>
    </row>
    <row r="481" spans="1:12" ht="18" customHeight="1" x14ac:dyDescent="0.25">
      <c r="A481" s="44" t="s">
        <v>96</v>
      </c>
      <c r="B481" s="61" t="s">
        <v>112</v>
      </c>
      <c r="C481" s="61" t="s">
        <v>129</v>
      </c>
      <c r="D481" s="44" t="s">
        <v>142</v>
      </c>
      <c r="E481" s="45">
        <v>750</v>
      </c>
      <c r="F481" s="46">
        <v>0.17</v>
      </c>
      <c r="G481" s="82">
        <f>F481*H10</f>
        <v>12.58</v>
      </c>
      <c r="H481" s="46">
        <v>0.16</v>
      </c>
      <c r="I481" s="82">
        <f>H481*H10</f>
        <v>11.84</v>
      </c>
      <c r="J481" s="47"/>
      <c r="K481" s="48">
        <f t="shared" si="51"/>
        <v>0</v>
      </c>
      <c r="L481" s="8" t="s">
        <v>186</v>
      </c>
    </row>
    <row r="482" spans="1:12" ht="18" customHeight="1" x14ac:dyDescent="0.25">
      <c r="A482" s="44" t="s">
        <v>96</v>
      </c>
      <c r="B482" s="44" t="s">
        <v>113</v>
      </c>
      <c r="C482" s="44" t="s">
        <v>129</v>
      </c>
      <c r="D482" s="44" t="s">
        <v>142</v>
      </c>
      <c r="E482" s="45">
        <v>500</v>
      </c>
      <c r="F482" s="46">
        <v>0.19</v>
      </c>
      <c r="G482" s="82">
        <f>F482*H10</f>
        <v>14.06</v>
      </c>
      <c r="H482" s="46">
        <v>0.18</v>
      </c>
      <c r="I482" s="82">
        <f>H482*H10</f>
        <v>13.32</v>
      </c>
      <c r="J482" s="47"/>
      <c r="K482" s="48">
        <f t="shared" si="51"/>
        <v>0</v>
      </c>
      <c r="L482" s="8" t="s">
        <v>186</v>
      </c>
    </row>
    <row r="483" spans="1:12" ht="18" customHeight="1" x14ac:dyDescent="0.25">
      <c r="A483" s="3" t="s">
        <v>562</v>
      </c>
      <c r="B483" s="3" t="s">
        <v>113</v>
      </c>
      <c r="C483" s="4" t="s">
        <v>133</v>
      </c>
      <c r="D483" s="3" t="s">
        <v>145</v>
      </c>
      <c r="E483" s="5">
        <v>500</v>
      </c>
      <c r="F483" s="15">
        <v>0.2</v>
      </c>
      <c r="G483" s="81">
        <f>F483*H10</f>
        <v>14.8</v>
      </c>
      <c r="H483" s="15">
        <v>0.19</v>
      </c>
      <c r="I483" s="81">
        <f>H483*H10</f>
        <v>14.06</v>
      </c>
      <c r="J483" s="2"/>
      <c r="K483" s="10">
        <f t="shared" si="51"/>
        <v>0</v>
      </c>
    </row>
    <row r="484" spans="1:12" ht="18" customHeight="1" x14ac:dyDescent="0.25">
      <c r="A484" s="3" t="s">
        <v>563</v>
      </c>
      <c r="B484" s="3" t="s">
        <v>113</v>
      </c>
      <c r="C484" s="4" t="s">
        <v>129</v>
      </c>
      <c r="D484" s="3" t="s">
        <v>234</v>
      </c>
      <c r="E484" s="5">
        <v>500</v>
      </c>
      <c r="F484" s="15">
        <v>0.21</v>
      </c>
      <c r="G484" s="81">
        <f>F484*H10</f>
        <v>15.54</v>
      </c>
      <c r="H484" s="15">
        <v>0.2</v>
      </c>
      <c r="I484" s="81">
        <f>H484*H10</f>
        <v>14.8</v>
      </c>
      <c r="J484" s="2"/>
      <c r="K484" s="10">
        <f t="shared" si="51"/>
        <v>0</v>
      </c>
    </row>
    <row r="485" spans="1:12" ht="18" customHeight="1" x14ac:dyDescent="0.25">
      <c r="A485" s="63" t="s">
        <v>97</v>
      </c>
      <c r="B485" s="63" t="s">
        <v>113</v>
      </c>
      <c r="C485" s="64" t="s">
        <v>129</v>
      </c>
      <c r="D485" s="63" t="s">
        <v>143</v>
      </c>
      <c r="E485" s="65">
        <v>500</v>
      </c>
      <c r="F485" s="66">
        <v>0.19</v>
      </c>
      <c r="G485" s="85">
        <f>F485*H10</f>
        <v>14.06</v>
      </c>
      <c r="H485" s="66">
        <v>0.18</v>
      </c>
      <c r="I485" s="85">
        <f>H485*H10</f>
        <v>13.32</v>
      </c>
      <c r="J485" s="67"/>
      <c r="K485" s="68">
        <f t="shared" si="51"/>
        <v>0</v>
      </c>
      <c r="L485" s="8" t="s">
        <v>194</v>
      </c>
    </row>
    <row r="486" spans="1:12" ht="18" customHeight="1" x14ac:dyDescent="0.25">
      <c r="A486" s="49" t="s">
        <v>564</v>
      </c>
      <c r="B486" s="49" t="s">
        <v>113</v>
      </c>
      <c r="C486" s="50" t="s">
        <v>135</v>
      </c>
      <c r="D486" s="49" t="s">
        <v>246</v>
      </c>
      <c r="E486" s="51">
        <v>500</v>
      </c>
      <c r="F486" s="52">
        <v>0.23</v>
      </c>
      <c r="G486" s="83">
        <f>F486*H10</f>
        <v>17.02</v>
      </c>
      <c r="H486" s="52">
        <v>0.22</v>
      </c>
      <c r="I486" s="83">
        <f>H486*H10</f>
        <v>16.28</v>
      </c>
      <c r="J486" s="53"/>
      <c r="K486" s="54"/>
      <c r="L486" s="8" t="s">
        <v>188</v>
      </c>
    </row>
    <row r="487" spans="1:12" ht="18" customHeight="1" x14ac:dyDescent="0.25">
      <c r="A487" s="63" t="s">
        <v>565</v>
      </c>
      <c r="B487" s="63" t="s">
        <v>113</v>
      </c>
      <c r="C487" s="63" t="s">
        <v>129</v>
      </c>
      <c r="D487" s="63" t="s">
        <v>397</v>
      </c>
      <c r="E487" s="65">
        <v>500</v>
      </c>
      <c r="F487" s="66">
        <v>0.21</v>
      </c>
      <c r="G487" s="85">
        <f>F487*H10</f>
        <v>15.54</v>
      </c>
      <c r="H487" s="66">
        <v>0.2</v>
      </c>
      <c r="I487" s="85">
        <f>H487*H10</f>
        <v>14.8</v>
      </c>
      <c r="J487" s="67"/>
      <c r="K487" s="68">
        <f t="shared" ref="K487:K508" si="52">IF(J487/E487=ROUND(J487/E487,0),IF(J487&gt;=2500,ROUND(H487*J487,2),ROUND(F487*J487,2)),"НЕВЕРНОЕ КОЛИЧЕСТВО")</f>
        <v>0</v>
      </c>
      <c r="L487" s="8" t="s">
        <v>194</v>
      </c>
    </row>
    <row r="488" spans="1:12" ht="18" customHeight="1" x14ac:dyDescent="0.25">
      <c r="A488" s="63" t="s">
        <v>98</v>
      </c>
      <c r="B488" s="63" t="s">
        <v>113</v>
      </c>
      <c r="C488" s="63" t="s">
        <v>129</v>
      </c>
      <c r="D488" s="63" t="s">
        <v>277</v>
      </c>
      <c r="E488" s="65">
        <v>500</v>
      </c>
      <c r="F488" s="66">
        <v>0.2</v>
      </c>
      <c r="G488" s="85">
        <f>F488*H10</f>
        <v>14.8</v>
      </c>
      <c r="H488" s="66">
        <v>0.19</v>
      </c>
      <c r="I488" s="85">
        <f>H488*H10</f>
        <v>14.06</v>
      </c>
      <c r="J488" s="67"/>
      <c r="K488" s="68">
        <f t="shared" si="52"/>
        <v>0</v>
      </c>
      <c r="L488" s="8" t="s">
        <v>194</v>
      </c>
    </row>
    <row r="489" spans="1:12" ht="18" customHeight="1" x14ac:dyDescent="0.25">
      <c r="A489" s="55" t="s">
        <v>566</v>
      </c>
      <c r="B489" s="55" t="s">
        <v>113</v>
      </c>
      <c r="C489" s="55" t="s">
        <v>129</v>
      </c>
      <c r="D489" s="55" t="s">
        <v>197</v>
      </c>
      <c r="E489" s="57">
        <v>500</v>
      </c>
      <c r="F489" s="58">
        <v>0.18</v>
      </c>
      <c r="G489" s="84">
        <f>F489*H10</f>
        <v>13.32</v>
      </c>
      <c r="H489" s="58">
        <v>0.17</v>
      </c>
      <c r="I489" s="84">
        <f>H489*H10</f>
        <v>12.58</v>
      </c>
      <c r="J489" s="59"/>
      <c r="K489" s="60">
        <f t="shared" si="52"/>
        <v>0</v>
      </c>
    </row>
    <row r="490" spans="1:12" ht="18" customHeight="1" x14ac:dyDescent="0.25">
      <c r="A490" s="49" t="s">
        <v>567</v>
      </c>
      <c r="B490" s="49" t="s">
        <v>113</v>
      </c>
      <c r="C490" s="49" t="s">
        <v>129</v>
      </c>
      <c r="D490" s="49" t="s">
        <v>197</v>
      </c>
      <c r="E490" s="51">
        <v>500</v>
      </c>
      <c r="F490" s="52">
        <v>0.23</v>
      </c>
      <c r="G490" s="83">
        <f>F490*H10</f>
        <v>17.02</v>
      </c>
      <c r="H490" s="52">
        <v>0.22</v>
      </c>
      <c r="I490" s="83">
        <f>H490*H10</f>
        <v>16.28</v>
      </c>
      <c r="J490" s="53"/>
      <c r="K490" s="54">
        <f t="shared" si="52"/>
        <v>0</v>
      </c>
      <c r="L490" s="8" t="s">
        <v>188</v>
      </c>
    </row>
    <row r="491" spans="1:12" ht="18" customHeight="1" x14ac:dyDescent="0.25">
      <c r="A491" s="44" t="s">
        <v>568</v>
      </c>
      <c r="B491" s="44" t="s">
        <v>113</v>
      </c>
      <c r="C491" s="44" t="s">
        <v>129</v>
      </c>
      <c r="D491" s="44" t="s">
        <v>142</v>
      </c>
      <c r="E491" s="45">
        <v>500</v>
      </c>
      <c r="F491" s="46">
        <v>0.2</v>
      </c>
      <c r="G491" s="86">
        <f>F491*H10</f>
        <v>14.8</v>
      </c>
      <c r="H491" s="46">
        <v>0.19</v>
      </c>
      <c r="I491" s="82">
        <f>H491*H10</f>
        <v>14.06</v>
      </c>
      <c r="J491" s="47"/>
      <c r="K491" s="48">
        <f t="shared" si="52"/>
        <v>0</v>
      </c>
      <c r="L491" s="8" t="s">
        <v>186</v>
      </c>
    </row>
    <row r="492" spans="1:12" ht="18" customHeight="1" x14ac:dyDescent="0.25">
      <c r="A492" s="49" t="s">
        <v>569</v>
      </c>
      <c r="B492" s="49" t="s">
        <v>113</v>
      </c>
      <c r="C492" s="49" t="s">
        <v>129</v>
      </c>
      <c r="D492" s="49" t="s">
        <v>144</v>
      </c>
      <c r="E492" s="51">
        <v>500</v>
      </c>
      <c r="F492" s="52">
        <v>0.19</v>
      </c>
      <c r="G492" s="88">
        <f>F492*H10</f>
        <v>14.06</v>
      </c>
      <c r="H492" s="52">
        <v>0.18</v>
      </c>
      <c r="I492" s="83">
        <f>H492*H10</f>
        <v>13.32</v>
      </c>
      <c r="J492" s="53"/>
      <c r="K492" s="54">
        <f t="shared" ref="K492:K503" si="53">IF(J492/E492=ROUND(J492/E492,0),IF(J492&gt;=2500,ROUND(H492*J492,2),ROUND(F492*J492,2)),"НЕВЕРНОЕ КОЛИЧЕСТВО")</f>
        <v>0</v>
      </c>
      <c r="L492" s="8" t="s">
        <v>188</v>
      </c>
    </row>
    <row r="493" spans="1:12" ht="18" customHeight="1" x14ac:dyDescent="0.25">
      <c r="A493" s="44" t="s">
        <v>570</v>
      </c>
      <c r="B493" s="61" t="s">
        <v>112</v>
      </c>
      <c r="C493" s="44" t="s">
        <v>129</v>
      </c>
      <c r="D493" s="44" t="s">
        <v>204</v>
      </c>
      <c r="E493" s="45">
        <v>750</v>
      </c>
      <c r="F493" s="46">
        <v>0.18</v>
      </c>
      <c r="G493" s="86">
        <f>F493*H10</f>
        <v>13.32</v>
      </c>
      <c r="H493" s="46">
        <v>0.17</v>
      </c>
      <c r="I493" s="82">
        <f>H493*H10</f>
        <v>12.58</v>
      </c>
      <c r="J493" s="47"/>
      <c r="K493" s="48">
        <f t="shared" si="53"/>
        <v>0</v>
      </c>
      <c r="L493" s="8" t="s">
        <v>186</v>
      </c>
    </row>
    <row r="494" spans="1:12" ht="18" customHeight="1" x14ac:dyDescent="0.25">
      <c r="A494" s="44" t="s">
        <v>570</v>
      </c>
      <c r="B494" s="44" t="s">
        <v>113</v>
      </c>
      <c r="C494" s="44" t="s">
        <v>129</v>
      </c>
      <c r="D494" s="44" t="s">
        <v>204</v>
      </c>
      <c r="E494" s="45">
        <v>500</v>
      </c>
      <c r="F494" s="46">
        <v>0.19</v>
      </c>
      <c r="G494" s="86">
        <f>F494*H10</f>
        <v>14.06</v>
      </c>
      <c r="H494" s="46">
        <v>0.18</v>
      </c>
      <c r="I494" s="82">
        <f>H494*H10</f>
        <v>13.32</v>
      </c>
      <c r="J494" s="47"/>
      <c r="K494" s="48">
        <f t="shared" si="53"/>
        <v>0</v>
      </c>
      <c r="L494" s="8" t="s">
        <v>186</v>
      </c>
    </row>
    <row r="495" spans="1:12" ht="18" customHeight="1" x14ac:dyDescent="0.25">
      <c r="A495" s="49" t="s">
        <v>99</v>
      </c>
      <c r="B495" s="49" t="s">
        <v>113</v>
      </c>
      <c r="C495" s="49" t="s">
        <v>129</v>
      </c>
      <c r="D495" s="49" t="s">
        <v>204</v>
      </c>
      <c r="E495" s="51">
        <v>500</v>
      </c>
      <c r="F495" s="52">
        <v>0.19</v>
      </c>
      <c r="G495" s="88">
        <f>F495*H10</f>
        <v>14.06</v>
      </c>
      <c r="H495" s="52">
        <v>0.18</v>
      </c>
      <c r="I495" s="88">
        <f>H495*H10</f>
        <v>13.32</v>
      </c>
      <c r="J495" s="53"/>
      <c r="K495" s="54">
        <f t="shared" si="53"/>
        <v>0</v>
      </c>
      <c r="L495" s="8" t="s">
        <v>188</v>
      </c>
    </row>
    <row r="496" spans="1:12" ht="18" customHeight="1" x14ac:dyDescent="0.25">
      <c r="A496" s="3" t="s">
        <v>571</v>
      </c>
      <c r="B496" s="4" t="s">
        <v>112</v>
      </c>
      <c r="C496" s="3" t="s">
        <v>129</v>
      </c>
      <c r="D496" s="3" t="s">
        <v>572</v>
      </c>
      <c r="E496" s="5">
        <v>750</v>
      </c>
      <c r="F496" s="15">
        <v>0.16</v>
      </c>
      <c r="G496" s="81">
        <f>F496*H10</f>
        <v>11.84</v>
      </c>
      <c r="H496" s="15">
        <v>0.15</v>
      </c>
      <c r="I496" s="81">
        <f>H496*H10</f>
        <v>11.1</v>
      </c>
      <c r="J496" s="2"/>
      <c r="K496" s="10">
        <f t="shared" si="53"/>
        <v>0</v>
      </c>
    </row>
    <row r="497" spans="1:12" ht="18" customHeight="1" x14ac:dyDescent="0.25">
      <c r="A497" s="3" t="s">
        <v>571</v>
      </c>
      <c r="B497" s="3" t="s">
        <v>113</v>
      </c>
      <c r="C497" s="3" t="s">
        <v>129</v>
      </c>
      <c r="D497" s="3" t="s">
        <v>572</v>
      </c>
      <c r="E497" s="5">
        <v>500</v>
      </c>
      <c r="F497" s="15">
        <v>0.17</v>
      </c>
      <c r="G497" s="81">
        <f>F497*H10</f>
        <v>12.58</v>
      </c>
      <c r="H497" s="15">
        <v>0.16</v>
      </c>
      <c r="I497" s="81">
        <f>H497*H10</f>
        <v>11.84</v>
      </c>
      <c r="J497" s="2"/>
      <c r="K497" s="10">
        <f t="shared" si="53"/>
        <v>0</v>
      </c>
    </row>
    <row r="498" spans="1:12" ht="18" customHeight="1" x14ac:dyDescent="0.25">
      <c r="A498" s="49" t="s">
        <v>100</v>
      </c>
      <c r="B498" s="49" t="s">
        <v>113</v>
      </c>
      <c r="C498" s="49" t="s">
        <v>129</v>
      </c>
      <c r="D498" s="49" t="s">
        <v>142</v>
      </c>
      <c r="E498" s="51">
        <v>500</v>
      </c>
      <c r="F498" s="52">
        <v>0.23</v>
      </c>
      <c r="G498" s="83">
        <f>F498*H10</f>
        <v>17.02</v>
      </c>
      <c r="H498" s="52">
        <v>0.22</v>
      </c>
      <c r="I498" s="83">
        <f>H498*H10</f>
        <v>16.28</v>
      </c>
      <c r="J498" s="53"/>
      <c r="K498" s="54">
        <f t="shared" si="53"/>
        <v>0</v>
      </c>
      <c r="L498" s="8" t="s">
        <v>188</v>
      </c>
    </row>
    <row r="499" spans="1:12" ht="18" customHeight="1" x14ac:dyDescent="0.25">
      <c r="A499" s="63" t="s">
        <v>573</v>
      </c>
      <c r="B499" s="63" t="s">
        <v>113</v>
      </c>
      <c r="C499" s="64" t="s">
        <v>132</v>
      </c>
      <c r="D499" s="63" t="s">
        <v>142</v>
      </c>
      <c r="E499" s="65">
        <v>500</v>
      </c>
      <c r="F499" s="66">
        <v>0.18</v>
      </c>
      <c r="G499" s="85">
        <f>F499*H10</f>
        <v>13.32</v>
      </c>
      <c r="H499" s="66">
        <v>0.17</v>
      </c>
      <c r="I499" s="85">
        <f>H499*H10</f>
        <v>12.58</v>
      </c>
      <c r="J499" s="67"/>
      <c r="K499" s="68">
        <f t="shared" si="53"/>
        <v>0</v>
      </c>
      <c r="L499" s="8" t="s">
        <v>194</v>
      </c>
    </row>
    <row r="500" spans="1:12" ht="18" customHeight="1" x14ac:dyDescent="0.25">
      <c r="A500" s="49" t="s">
        <v>574</v>
      </c>
      <c r="B500" s="49" t="s">
        <v>113</v>
      </c>
      <c r="C500" s="50" t="s">
        <v>129</v>
      </c>
      <c r="D500" s="49" t="s">
        <v>228</v>
      </c>
      <c r="E500" s="51">
        <v>500</v>
      </c>
      <c r="F500" s="52">
        <v>0.19</v>
      </c>
      <c r="G500" s="83">
        <f>F500*H10</f>
        <v>14.06</v>
      </c>
      <c r="H500" s="52">
        <v>0.18</v>
      </c>
      <c r="I500" s="83">
        <f>H500*H10</f>
        <v>13.32</v>
      </c>
      <c r="J500" s="53"/>
      <c r="K500" s="54">
        <f t="shared" si="53"/>
        <v>0</v>
      </c>
      <c r="L500" s="8" t="s">
        <v>188</v>
      </c>
    </row>
    <row r="501" spans="1:12" ht="18" customHeight="1" x14ac:dyDescent="0.25">
      <c r="A501" s="63" t="s">
        <v>101</v>
      </c>
      <c r="B501" s="64" t="s">
        <v>112</v>
      </c>
      <c r="C501" s="64" t="s">
        <v>132</v>
      </c>
      <c r="D501" s="63" t="s">
        <v>144</v>
      </c>
      <c r="E501" s="65">
        <v>750</v>
      </c>
      <c r="F501" s="66">
        <v>0.16</v>
      </c>
      <c r="G501" s="85">
        <f>F501*H10</f>
        <v>11.84</v>
      </c>
      <c r="H501" s="66">
        <v>0.15</v>
      </c>
      <c r="I501" s="85">
        <f>H501*H10</f>
        <v>11.1</v>
      </c>
      <c r="J501" s="67"/>
      <c r="K501" s="68">
        <f t="shared" si="53"/>
        <v>0</v>
      </c>
      <c r="L501" s="8" t="s">
        <v>194</v>
      </c>
    </row>
    <row r="502" spans="1:12" ht="18" customHeight="1" x14ac:dyDescent="0.25">
      <c r="A502" s="63" t="s">
        <v>101</v>
      </c>
      <c r="B502" s="63" t="s">
        <v>113</v>
      </c>
      <c r="C502" s="64" t="s">
        <v>132</v>
      </c>
      <c r="D502" s="63" t="s">
        <v>144</v>
      </c>
      <c r="E502" s="65">
        <v>500</v>
      </c>
      <c r="F502" s="66">
        <v>0.18</v>
      </c>
      <c r="G502" s="85">
        <f>F502*H10</f>
        <v>13.32</v>
      </c>
      <c r="H502" s="66">
        <v>0.17</v>
      </c>
      <c r="I502" s="85">
        <f>H502*H10</f>
        <v>12.58</v>
      </c>
      <c r="J502" s="67"/>
      <c r="K502" s="68">
        <f t="shared" si="53"/>
        <v>0</v>
      </c>
      <c r="L502" s="8" t="s">
        <v>194</v>
      </c>
    </row>
    <row r="503" spans="1:12" ht="18" customHeight="1" x14ac:dyDescent="0.25">
      <c r="A503" s="55" t="s">
        <v>575</v>
      </c>
      <c r="B503" s="55" t="s">
        <v>113</v>
      </c>
      <c r="C503" s="56" t="s">
        <v>129</v>
      </c>
      <c r="D503" s="55" t="s">
        <v>197</v>
      </c>
      <c r="E503" s="57">
        <v>500</v>
      </c>
      <c r="F503" s="58">
        <v>0.19</v>
      </c>
      <c r="G503" s="84">
        <f>F503*H10</f>
        <v>14.06</v>
      </c>
      <c r="H503" s="58">
        <v>0.18</v>
      </c>
      <c r="I503" s="84">
        <f>H503*H10</f>
        <v>13.32</v>
      </c>
      <c r="J503" s="59"/>
      <c r="K503" s="60">
        <f t="shared" si="53"/>
        <v>0</v>
      </c>
    </row>
    <row r="504" spans="1:12" ht="18" customHeight="1" x14ac:dyDescent="0.25">
      <c r="A504" s="3" t="s">
        <v>102</v>
      </c>
      <c r="B504" s="3" t="s">
        <v>113</v>
      </c>
      <c r="C504" s="3" t="s">
        <v>129</v>
      </c>
      <c r="D504" s="3" t="s">
        <v>143</v>
      </c>
      <c r="E504" s="5">
        <v>500</v>
      </c>
      <c r="F504" s="15">
        <v>0.17</v>
      </c>
      <c r="G504" s="87">
        <f>F504*H10</f>
        <v>12.58</v>
      </c>
      <c r="H504" s="15">
        <v>0.16</v>
      </c>
      <c r="I504" s="81">
        <f>H504*H10</f>
        <v>11.84</v>
      </c>
      <c r="J504" s="2"/>
      <c r="K504" s="10">
        <f t="shared" si="52"/>
        <v>0</v>
      </c>
    </row>
    <row r="505" spans="1:12" ht="18" customHeight="1" x14ac:dyDescent="0.25">
      <c r="A505" s="49" t="s">
        <v>576</v>
      </c>
      <c r="B505" s="49" t="s">
        <v>113</v>
      </c>
      <c r="C505" s="49" t="s">
        <v>129</v>
      </c>
      <c r="D505" s="49" t="s">
        <v>287</v>
      </c>
      <c r="E505" s="51">
        <v>500</v>
      </c>
      <c r="F505" s="52">
        <v>0.21</v>
      </c>
      <c r="G505" s="88">
        <f>F505*H10</f>
        <v>15.54</v>
      </c>
      <c r="H505" s="52">
        <v>0.2</v>
      </c>
      <c r="I505" s="83">
        <f>H505*H10</f>
        <v>14.8</v>
      </c>
      <c r="J505" s="53"/>
      <c r="K505" s="54">
        <f t="shared" si="52"/>
        <v>0</v>
      </c>
      <c r="L505" s="8" t="s">
        <v>188</v>
      </c>
    </row>
    <row r="506" spans="1:12" ht="18" customHeight="1" x14ac:dyDescent="0.25">
      <c r="A506" s="49" t="s">
        <v>103</v>
      </c>
      <c r="B506" s="50" t="s">
        <v>112</v>
      </c>
      <c r="C506" s="50" t="s">
        <v>129</v>
      </c>
      <c r="D506" s="49" t="s">
        <v>145</v>
      </c>
      <c r="E506" s="51">
        <v>750</v>
      </c>
      <c r="F506" s="52">
        <v>0.17</v>
      </c>
      <c r="G506" s="88">
        <f>F506*H10</f>
        <v>12.58</v>
      </c>
      <c r="H506" s="52">
        <v>0.16</v>
      </c>
      <c r="I506" s="83">
        <f>H506*H10</f>
        <v>11.84</v>
      </c>
      <c r="J506" s="53"/>
      <c r="K506" s="54">
        <f t="shared" si="52"/>
        <v>0</v>
      </c>
      <c r="L506" s="8" t="s">
        <v>602</v>
      </c>
    </row>
    <row r="507" spans="1:12" ht="18" customHeight="1" x14ac:dyDescent="0.25">
      <c r="A507" s="49" t="s">
        <v>103</v>
      </c>
      <c r="B507" s="49" t="s">
        <v>113</v>
      </c>
      <c r="C507" s="49" t="s">
        <v>129</v>
      </c>
      <c r="D507" s="49" t="s">
        <v>145</v>
      </c>
      <c r="E507" s="51">
        <v>500</v>
      </c>
      <c r="F507" s="52">
        <v>0.18</v>
      </c>
      <c r="G507" s="88">
        <f>F507*H10</f>
        <v>13.32</v>
      </c>
      <c r="H507" s="52">
        <v>0.17</v>
      </c>
      <c r="I507" s="83">
        <f>H507*H10</f>
        <v>12.58</v>
      </c>
      <c r="J507" s="53"/>
      <c r="K507" s="54">
        <f t="shared" si="52"/>
        <v>0</v>
      </c>
      <c r="L507" s="8" t="s">
        <v>603</v>
      </c>
    </row>
    <row r="508" spans="1:12" ht="18" customHeight="1" x14ac:dyDescent="0.25">
      <c r="A508" s="3" t="s">
        <v>577</v>
      </c>
      <c r="B508" s="3" t="s">
        <v>113</v>
      </c>
      <c r="C508" s="3" t="s">
        <v>135</v>
      </c>
      <c r="D508" s="3" t="s">
        <v>143</v>
      </c>
      <c r="E508" s="5">
        <v>500</v>
      </c>
      <c r="F508" s="15">
        <v>0.25</v>
      </c>
      <c r="G508" s="87">
        <f>F508*H10</f>
        <v>18.5</v>
      </c>
      <c r="H508" s="15">
        <v>0.24</v>
      </c>
      <c r="I508" s="81">
        <f>H508*H10</f>
        <v>17.759999999999998</v>
      </c>
      <c r="J508" s="2"/>
      <c r="K508" s="10">
        <f t="shared" si="52"/>
        <v>0</v>
      </c>
    </row>
    <row r="509" spans="1:12" ht="18" customHeight="1" x14ac:dyDescent="0.25">
      <c r="A509" s="3" t="s">
        <v>578</v>
      </c>
      <c r="B509" s="3" t="s">
        <v>113</v>
      </c>
      <c r="C509" s="4" t="s">
        <v>132</v>
      </c>
      <c r="D509" s="3" t="s">
        <v>142</v>
      </c>
      <c r="E509" s="5">
        <v>500</v>
      </c>
      <c r="F509" s="15">
        <v>0.14000000000000001</v>
      </c>
      <c r="G509" s="87">
        <f>F509*H10</f>
        <v>10.360000000000001</v>
      </c>
      <c r="H509" s="15">
        <v>0.13</v>
      </c>
      <c r="I509" s="81">
        <f>H509*H10</f>
        <v>9.620000000000001</v>
      </c>
      <c r="J509" s="2"/>
      <c r="K509" s="10">
        <f t="shared" ref="K509:K543" si="54">IF(J509/E509=ROUND(J509/E509,0),IF(J509&gt;=2500,ROUND(H509*J509,2),ROUND(F509*J509,2)),"НЕВЕРНОЕ КОЛИЧЕСТВО")</f>
        <v>0</v>
      </c>
    </row>
    <row r="510" spans="1:12" ht="18" customHeight="1" x14ac:dyDescent="0.25">
      <c r="A510" s="63" t="s">
        <v>579</v>
      </c>
      <c r="B510" s="63" t="s">
        <v>113</v>
      </c>
      <c r="C510" s="63" t="s">
        <v>129</v>
      </c>
      <c r="D510" s="63" t="s">
        <v>204</v>
      </c>
      <c r="E510" s="65">
        <v>500</v>
      </c>
      <c r="F510" s="66">
        <v>0.2</v>
      </c>
      <c r="G510" s="85">
        <f>F510*H10</f>
        <v>14.8</v>
      </c>
      <c r="H510" s="66">
        <v>0.19</v>
      </c>
      <c r="I510" s="85">
        <f>H510*H10</f>
        <v>14.06</v>
      </c>
      <c r="J510" s="67"/>
      <c r="K510" s="68">
        <f>IF(J510/E510=ROUND(J510/E510,0),IF(J510&gt;=2500,ROUND(H510*J510,2),ROUND(F510*J510,2)),"НЕВЕРНОЕ КОЛИЧЕСТВО")</f>
        <v>0</v>
      </c>
      <c r="L510" s="8" t="s">
        <v>194</v>
      </c>
    </row>
    <row r="511" spans="1:12" ht="18" customHeight="1" x14ac:dyDescent="0.25">
      <c r="A511" s="3" t="s">
        <v>580</v>
      </c>
      <c r="B511" s="3" t="s">
        <v>113</v>
      </c>
      <c r="C511" s="3" t="s">
        <v>131</v>
      </c>
      <c r="D511" s="3" t="s">
        <v>146</v>
      </c>
      <c r="E511" s="5">
        <v>500</v>
      </c>
      <c r="F511" s="15">
        <v>0.31</v>
      </c>
      <c r="G511" s="81">
        <f>F511*H10</f>
        <v>22.94</v>
      </c>
      <c r="H511" s="15">
        <v>0.3</v>
      </c>
      <c r="I511" s="81">
        <f>H511*H10</f>
        <v>22.2</v>
      </c>
      <c r="J511" s="2"/>
      <c r="K511" s="10">
        <f t="shared" si="54"/>
        <v>0</v>
      </c>
    </row>
    <row r="512" spans="1:12" ht="18" customHeight="1" x14ac:dyDescent="0.25">
      <c r="A512" s="3" t="s">
        <v>104</v>
      </c>
      <c r="B512" s="3" t="s">
        <v>113</v>
      </c>
      <c r="C512" s="3" t="s">
        <v>130</v>
      </c>
      <c r="D512" s="3" t="s">
        <v>146</v>
      </c>
      <c r="E512" s="5">
        <v>500</v>
      </c>
      <c r="F512" s="15">
        <v>0.18</v>
      </c>
      <c r="G512" s="81">
        <f>F512*H10</f>
        <v>13.32</v>
      </c>
      <c r="H512" s="15">
        <v>0.17</v>
      </c>
      <c r="I512" s="81">
        <f>H512*H10</f>
        <v>12.58</v>
      </c>
      <c r="J512" s="2"/>
      <c r="K512" s="10">
        <f>IF(J512/E512=ROUND(J512/E512,0),IF(J512&gt;=2500,ROUND(H512*J512,2),ROUND(F512*J512,2)),"НЕВЕРНОЕ КОЛИЧЕСТВО")</f>
        <v>0</v>
      </c>
    </row>
    <row r="513" spans="1:12" ht="18" customHeight="1" x14ac:dyDescent="0.25">
      <c r="A513" s="44" t="s">
        <v>105</v>
      </c>
      <c r="B513" s="61" t="s">
        <v>112</v>
      </c>
      <c r="C513" s="61" t="s">
        <v>129</v>
      </c>
      <c r="D513" s="44" t="s">
        <v>197</v>
      </c>
      <c r="E513" s="45">
        <v>750</v>
      </c>
      <c r="F513" s="46">
        <v>0.16</v>
      </c>
      <c r="G513" s="82">
        <f>F513*H10</f>
        <v>11.84</v>
      </c>
      <c r="H513" s="46">
        <v>0.15</v>
      </c>
      <c r="I513" s="82">
        <f>H513*H10</f>
        <v>11.1</v>
      </c>
      <c r="J513" s="47"/>
      <c r="K513" s="48">
        <f t="shared" si="54"/>
        <v>0</v>
      </c>
      <c r="L513" s="8" t="s">
        <v>186</v>
      </c>
    </row>
    <row r="514" spans="1:12" ht="18" customHeight="1" x14ac:dyDescent="0.25">
      <c r="A514" s="44" t="s">
        <v>105</v>
      </c>
      <c r="B514" s="44" t="s">
        <v>113</v>
      </c>
      <c r="C514" s="44" t="s">
        <v>129</v>
      </c>
      <c r="D514" s="44" t="s">
        <v>197</v>
      </c>
      <c r="E514" s="45">
        <v>500</v>
      </c>
      <c r="F514" s="46">
        <v>0.17</v>
      </c>
      <c r="G514" s="82">
        <f>F514*H10</f>
        <v>12.58</v>
      </c>
      <c r="H514" s="46">
        <v>0.16</v>
      </c>
      <c r="I514" s="82">
        <f>H514*H10</f>
        <v>11.84</v>
      </c>
      <c r="J514" s="47"/>
      <c r="K514" s="48">
        <f t="shared" si="54"/>
        <v>0</v>
      </c>
      <c r="L514" s="8" t="s">
        <v>186</v>
      </c>
    </row>
    <row r="515" spans="1:12" ht="18" customHeight="1" x14ac:dyDescent="0.25">
      <c r="A515" s="3" t="s">
        <v>106</v>
      </c>
      <c r="B515" s="3" t="s">
        <v>113</v>
      </c>
      <c r="C515" s="3" t="s">
        <v>130</v>
      </c>
      <c r="D515" s="3" t="s">
        <v>145</v>
      </c>
      <c r="E515" s="5">
        <v>500</v>
      </c>
      <c r="F515" s="15">
        <v>0.19</v>
      </c>
      <c r="G515" s="81">
        <f>F515*H10</f>
        <v>14.06</v>
      </c>
      <c r="H515" s="15">
        <v>0.18</v>
      </c>
      <c r="I515" s="81">
        <f>H515*H10</f>
        <v>13.32</v>
      </c>
      <c r="J515" s="2"/>
      <c r="K515" s="10">
        <f t="shared" si="54"/>
        <v>0</v>
      </c>
    </row>
    <row r="516" spans="1:12" ht="18" customHeight="1" x14ac:dyDescent="0.25">
      <c r="A516" s="49" t="s">
        <v>581</v>
      </c>
      <c r="B516" s="49" t="s">
        <v>113</v>
      </c>
      <c r="C516" s="49" t="s">
        <v>130</v>
      </c>
      <c r="D516" s="49" t="s">
        <v>324</v>
      </c>
      <c r="E516" s="51">
        <v>500</v>
      </c>
      <c r="F516" s="52">
        <v>0.22</v>
      </c>
      <c r="G516" s="83">
        <f>F516*H10</f>
        <v>16.28</v>
      </c>
      <c r="H516" s="52">
        <v>0.21</v>
      </c>
      <c r="I516" s="83">
        <f>H516*H10</f>
        <v>15.54</v>
      </c>
      <c r="J516" s="53"/>
      <c r="K516" s="54">
        <f t="shared" ref="K516" si="55">IF(J516/E516=ROUND(J516/E516,0),IF(J516&gt;=2500,ROUND(H516*J516,2),ROUND(F516*J516,2)),"НЕВЕРНОЕ КОЛИЧЕСТВО")</f>
        <v>0</v>
      </c>
      <c r="L516" s="8" t="s">
        <v>188</v>
      </c>
    </row>
    <row r="517" spans="1:12" ht="18" customHeight="1" x14ac:dyDescent="0.25">
      <c r="A517" s="3" t="s">
        <v>582</v>
      </c>
      <c r="B517" s="3" t="s">
        <v>113</v>
      </c>
      <c r="C517" s="3" t="s">
        <v>135</v>
      </c>
      <c r="D517" s="3" t="s">
        <v>583</v>
      </c>
      <c r="E517" s="5">
        <v>500</v>
      </c>
      <c r="F517" s="15">
        <v>0.19</v>
      </c>
      <c r="G517" s="81">
        <f>F517*H10</f>
        <v>14.06</v>
      </c>
      <c r="H517" s="15">
        <v>0.18</v>
      </c>
      <c r="I517" s="81">
        <f>H517*H10</f>
        <v>13.32</v>
      </c>
      <c r="J517" s="2"/>
      <c r="K517" s="10">
        <f t="shared" si="54"/>
        <v>0</v>
      </c>
    </row>
    <row r="518" spans="1:12" ht="18" customHeight="1" x14ac:dyDescent="0.25">
      <c r="A518" s="3" t="s">
        <v>584</v>
      </c>
      <c r="B518" s="3" t="s">
        <v>113</v>
      </c>
      <c r="C518" s="3" t="s">
        <v>129</v>
      </c>
      <c r="D518" s="3" t="s">
        <v>143</v>
      </c>
      <c r="E518" s="5">
        <v>500</v>
      </c>
      <c r="F518" s="15">
        <v>0.18</v>
      </c>
      <c r="G518" s="81">
        <f>F518*H10</f>
        <v>13.32</v>
      </c>
      <c r="H518" s="15">
        <v>0.17</v>
      </c>
      <c r="I518" s="81">
        <f>H518*H10</f>
        <v>12.58</v>
      </c>
      <c r="J518" s="2"/>
      <c r="K518" s="10">
        <f t="shared" si="54"/>
        <v>0</v>
      </c>
    </row>
    <row r="519" spans="1:12" ht="18" customHeight="1" x14ac:dyDescent="0.25">
      <c r="A519" s="3" t="s">
        <v>107</v>
      </c>
      <c r="B519" s="3" t="s">
        <v>113</v>
      </c>
      <c r="C519" s="3" t="s">
        <v>129</v>
      </c>
      <c r="D519" s="3" t="s">
        <v>585</v>
      </c>
      <c r="E519" s="5">
        <v>500</v>
      </c>
      <c r="F519" s="15">
        <v>0.19</v>
      </c>
      <c r="G519" s="81">
        <f>F519*H10</f>
        <v>14.06</v>
      </c>
      <c r="H519" s="15">
        <v>0.18</v>
      </c>
      <c r="I519" s="81">
        <f>H519*H10</f>
        <v>13.32</v>
      </c>
      <c r="J519" s="2"/>
      <c r="K519" s="10">
        <f t="shared" si="54"/>
        <v>0</v>
      </c>
    </row>
    <row r="520" spans="1:12" ht="18" customHeight="1" x14ac:dyDescent="0.25">
      <c r="A520" s="3" t="s">
        <v>2</v>
      </c>
      <c r="B520" s="3" t="s">
        <v>113</v>
      </c>
      <c r="C520" s="4" t="s">
        <v>130</v>
      </c>
      <c r="D520" s="3" t="s">
        <v>144</v>
      </c>
      <c r="E520" s="5">
        <v>500</v>
      </c>
      <c r="F520" s="15">
        <v>0.17</v>
      </c>
      <c r="G520" s="81">
        <f>F520*H10</f>
        <v>12.58</v>
      </c>
      <c r="H520" s="15">
        <v>0.16</v>
      </c>
      <c r="I520" s="81">
        <f>H520*H10</f>
        <v>11.84</v>
      </c>
      <c r="J520" s="2"/>
      <c r="K520" s="10">
        <f t="shared" si="54"/>
        <v>0</v>
      </c>
    </row>
    <row r="521" spans="1:12" ht="18" customHeight="1" x14ac:dyDescent="0.25">
      <c r="A521" s="3" t="s">
        <v>586</v>
      </c>
      <c r="B521" s="3" t="s">
        <v>113</v>
      </c>
      <c r="C521" s="4" t="s">
        <v>131</v>
      </c>
      <c r="D521" s="3" t="s">
        <v>142</v>
      </c>
      <c r="E521" s="5">
        <v>500</v>
      </c>
      <c r="F521" s="15">
        <v>0.17</v>
      </c>
      <c r="G521" s="81">
        <f>F521*H10</f>
        <v>12.58</v>
      </c>
      <c r="H521" s="15">
        <v>0.16</v>
      </c>
      <c r="I521" s="81">
        <f>H521*H10</f>
        <v>11.84</v>
      </c>
      <c r="J521" s="2"/>
      <c r="K521" s="10">
        <f t="shared" si="54"/>
        <v>0</v>
      </c>
    </row>
    <row r="522" spans="1:12" ht="18" customHeight="1" x14ac:dyDescent="0.25">
      <c r="A522" s="49" t="s">
        <v>587</v>
      </c>
      <c r="B522" s="49" t="s">
        <v>113</v>
      </c>
      <c r="C522" s="49" t="s">
        <v>134</v>
      </c>
      <c r="D522" s="49" t="s">
        <v>234</v>
      </c>
      <c r="E522" s="51">
        <v>500</v>
      </c>
      <c r="F522" s="52">
        <v>0.2</v>
      </c>
      <c r="G522" s="83">
        <f>F522*H10</f>
        <v>14.8</v>
      </c>
      <c r="H522" s="52">
        <v>0.19</v>
      </c>
      <c r="I522" s="83">
        <f>H522*H10</f>
        <v>14.06</v>
      </c>
      <c r="J522" s="53"/>
      <c r="K522" s="54">
        <f t="shared" si="54"/>
        <v>0</v>
      </c>
      <c r="L522" s="8" t="s">
        <v>188</v>
      </c>
    </row>
    <row r="523" spans="1:12" ht="18" customHeight="1" x14ac:dyDescent="0.25">
      <c r="A523" s="3" t="s">
        <v>150</v>
      </c>
      <c r="B523" s="3" t="s">
        <v>113</v>
      </c>
      <c r="C523" s="4" t="s">
        <v>129</v>
      </c>
      <c r="D523" s="3" t="s">
        <v>145</v>
      </c>
      <c r="E523" s="5">
        <v>500</v>
      </c>
      <c r="F523" s="15">
        <v>0.17</v>
      </c>
      <c r="G523" s="81">
        <f>F523*H10</f>
        <v>12.58</v>
      </c>
      <c r="H523" s="15">
        <v>0.16</v>
      </c>
      <c r="I523" s="81">
        <f>H523*H10</f>
        <v>11.84</v>
      </c>
      <c r="J523" s="2"/>
      <c r="K523" s="10">
        <f t="shared" si="54"/>
        <v>0</v>
      </c>
    </row>
    <row r="524" spans="1:12" ht="18" customHeight="1" x14ac:dyDescent="0.25">
      <c r="A524" s="3" t="s">
        <v>151</v>
      </c>
      <c r="B524" s="4" t="s">
        <v>112</v>
      </c>
      <c r="C524" s="4" t="s">
        <v>129</v>
      </c>
      <c r="D524" s="3" t="s">
        <v>145</v>
      </c>
      <c r="E524" s="5">
        <v>750</v>
      </c>
      <c r="F524" s="15">
        <v>0.16</v>
      </c>
      <c r="G524" s="81">
        <f>F524*H10</f>
        <v>11.84</v>
      </c>
      <c r="H524" s="15">
        <v>0.15</v>
      </c>
      <c r="I524" s="81">
        <f>H524*H10</f>
        <v>11.1</v>
      </c>
      <c r="J524" s="2"/>
      <c r="K524" s="10">
        <f t="shared" si="54"/>
        <v>0</v>
      </c>
    </row>
    <row r="525" spans="1:12" ht="18" customHeight="1" x14ac:dyDescent="0.25">
      <c r="A525" s="3" t="s">
        <v>151</v>
      </c>
      <c r="B525" s="3" t="s">
        <v>113</v>
      </c>
      <c r="C525" s="4" t="s">
        <v>129</v>
      </c>
      <c r="D525" s="3" t="s">
        <v>145</v>
      </c>
      <c r="E525" s="5">
        <v>500</v>
      </c>
      <c r="F525" s="15">
        <v>0.17</v>
      </c>
      <c r="G525" s="81">
        <f>F525*H10</f>
        <v>12.58</v>
      </c>
      <c r="H525" s="15">
        <v>0.16</v>
      </c>
      <c r="I525" s="81">
        <f>H525*H10</f>
        <v>11.84</v>
      </c>
      <c r="J525" s="2"/>
      <c r="K525" s="10">
        <f t="shared" si="54"/>
        <v>0</v>
      </c>
    </row>
    <row r="526" spans="1:12" ht="18" customHeight="1" x14ac:dyDescent="0.25">
      <c r="A526" s="3" t="s">
        <v>588</v>
      </c>
      <c r="B526" s="3" t="s">
        <v>113</v>
      </c>
      <c r="C526" s="4" t="s">
        <v>130</v>
      </c>
      <c r="D526" s="3" t="s">
        <v>145</v>
      </c>
      <c r="E526" s="5">
        <v>500</v>
      </c>
      <c r="F526" s="15">
        <v>0.18</v>
      </c>
      <c r="G526" s="81">
        <f>F526*H10</f>
        <v>13.32</v>
      </c>
      <c r="H526" s="15">
        <v>0.17</v>
      </c>
      <c r="I526" s="81">
        <f>H526*H10</f>
        <v>12.58</v>
      </c>
      <c r="J526" s="2"/>
      <c r="K526" s="10">
        <f t="shared" si="54"/>
        <v>0</v>
      </c>
    </row>
    <row r="527" spans="1:12" ht="18" customHeight="1" x14ac:dyDescent="0.25">
      <c r="A527" s="44" t="s">
        <v>108</v>
      </c>
      <c r="B527" s="61" t="s">
        <v>112</v>
      </c>
      <c r="C527" s="61" t="s">
        <v>138</v>
      </c>
      <c r="D527" s="44" t="s">
        <v>145</v>
      </c>
      <c r="E527" s="45">
        <v>750</v>
      </c>
      <c r="F527" s="46">
        <v>0.16</v>
      </c>
      <c r="G527" s="82">
        <f>F527*H10</f>
        <v>11.84</v>
      </c>
      <c r="H527" s="46">
        <v>0.15</v>
      </c>
      <c r="I527" s="82">
        <f>H527*H10</f>
        <v>11.1</v>
      </c>
      <c r="J527" s="47"/>
      <c r="K527" s="48">
        <f t="shared" si="54"/>
        <v>0</v>
      </c>
      <c r="L527" s="8" t="s">
        <v>186</v>
      </c>
    </row>
    <row r="528" spans="1:12" ht="18" customHeight="1" x14ac:dyDescent="0.25">
      <c r="A528" s="44" t="s">
        <v>108</v>
      </c>
      <c r="B528" s="44" t="s">
        <v>113</v>
      </c>
      <c r="C528" s="61" t="s">
        <v>138</v>
      </c>
      <c r="D528" s="44" t="s">
        <v>145</v>
      </c>
      <c r="E528" s="45">
        <v>500</v>
      </c>
      <c r="F528" s="46">
        <v>0.18</v>
      </c>
      <c r="G528" s="82">
        <f>F528*H10</f>
        <v>13.32</v>
      </c>
      <c r="H528" s="46">
        <v>0.17</v>
      </c>
      <c r="I528" s="82">
        <f>H528*H10</f>
        <v>12.58</v>
      </c>
      <c r="J528" s="47"/>
      <c r="K528" s="48">
        <f t="shared" si="54"/>
        <v>0</v>
      </c>
      <c r="L528" s="8" t="s">
        <v>186</v>
      </c>
    </row>
    <row r="529" spans="1:12" ht="18" customHeight="1" x14ac:dyDescent="0.25">
      <c r="A529" s="3" t="s">
        <v>589</v>
      </c>
      <c r="B529" s="3" t="s">
        <v>113</v>
      </c>
      <c r="C529" s="4" t="s">
        <v>129</v>
      </c>
      <c r="D529" s="3" t="s">
        <v>145</v>
      </c>
      <c r="E529" s="5">
        <v>500</v>
      </c>
      <c r="F529" s="15">
        <v>0.23</v>
      </c>
      <c r="G529" s="81">
        <f>F529*H10</f>
        <v>17.02</v>
      </c>
      <c r="H529" s="15">
        <v>0.22</v>
      </c>
      <c r="I529" s="81">
        <f>H529*H10</f>
        <v>16.28</v>
      </c>
      <c r="J529" s="2"/>
      <c r="K529" s="10">
        <f t="shared" ref="K529:K541" si="56">IF(J529/E529=ROUND(J529/E529,0),IF(J529&gt;=2500,ROUND(H529*J529,2),ROUND(F529*J529,2)),"НЕВЕРНОЕ КОЛИЧЕСТВО")</f>
        <v>0</v>
      </c>
    </row>
    <row r="530" spans="1:12" ht="18" customHeight="1" x14ac:dyDescent="0.25">
      <c r="A530" s="3" t="s">
        <v>152</v>
      </c>
      <c r="B530" s="3" t="s">
        <v>113</v>
      </c>
      <c r="C530" s="4" t="s">
        <v>137</v>
      </c>
      <c r="D530" s="3" t="s">
        <v>145</v>
      </c>
      <c r="E530" s="5">
        <v>500</v>
      </c>
      <c r="F530" s="15">
        <v>0.17</v>
      </c>
      <c r="G530" s="81">
        <f>F530*H10</f>
        <v>12.58</v>
      </c>
      <c r="H530" s="15">
        <v>0.16</v>
      </c>
      <c r="I530" s="81">
        <f>H530*H10</f>
        <v>11.84</v>
      </c>
      <c r="J530" s="2"/>
      <c r="K530" s="10">
        <f t="shared" si="56"/>
        <v>0</v>
      </c>
    </row>
    <row r="531" spans="1:12" ht="18" customHeight="1" x14ac:dyDescent="0.25">
      <c r="A531" s="3" t="s">
        <v>152</v>
      </c>
      <c r="B531" s="4" t="s">
        <v>112</v>
      </c>
      <c r="C531" s="4" t="s">
        <v>137</v>
      </c>
      <c r="D531" s="3" t="s">
        <v>145</v>
      </c>
      <c r="E531" s="5">
        <v>750</v>
      </c>
      <c r="F531" s="15">
        <v>0.16</v>
      </c>
      <c r="G531" s="81">
        <f>F531*H10</f>
        <v>11.84</v>
      </c>
      <c r="H531" s="15">
        <v>0.15</v>
      </c>
      <c r="I531" s="81">
        <f>H531*H10</f>
        <v>11.1</v>
      </c>
      <c r="J531" s="2"/>
      <c r="K531" s="10">
        <f t="shared" si="56"/>
        <v>0</v>
      </c>
    </row>
    <row r="532" spans="1:12" ht="18" customHeight="1" x14ac:dyDescent="0.25">
      <c r="A532" s="3" t="s">
        <v>153</v>
      </c>
      <c r="B532" s="3" t="s">
        <v>113</v>
      </c>
      <c r="C532" s="4" t="s">
        <v>129</v>
      </c>
      <c r="D532" s="3" t="s">
        <v>145</v>
      </c>
      <c r="E532" s="5">
        <v>500</v>
      </c>
      <c r="F532" s="15">
        <v>0.2</v>
      </c>
      <c r="G532" s="81">
        <f>F532*H10</f>
        <v>14.8</v>
      </c>
      <c r="H532" s="15">
        <v>0.19</v>
      </c>
      <c r="I532" s="81">
        <f>H532*H10</f>
        <v>14.06</v>
      </c>
      <c r="J532" s="2"/>
      <c r="K532" s="10">
        <f t="shared" si="56"/>
        <v>0</v>
      </c>
    </row>
    <row r="533" spans="1:12" ht="18" customHeight="1" x14ac:dyDescent="0.25">
      <c r="A533" s="3" t="s">
        <v>590</v>
      </c>
      <c r="B533" s="3" t="s">
        <v>113</v>
      </c>
      <c r="C533" s="4" t="s">
        <v>131</v>
      </c>
      <c r="D533" s="3" t="s">
        <v>145</v>
      </c>
      <c r="E533" s="5">
        <v>500</v>
      </c>
      <c r="F533" s="15">
        <v>0.22</v>
      </c>
      <c r="G533" s="81">
        <f>F533*H10</f>
        <v>16.28</v>
      </c>
      <c r="H533" s="15">
        <v>0.21</v>
      </c>
      <c r="I533" s="81">
        <f>H533*H10</f>
        <v>15.54</v>
      </c>
      <c r="J533" s="2"/>
      <c r="K533" s="10">
        <f t="shared" si="56"/>
        <v>0</v>
      </c>
    </row>
    <row r="534" spans="1:12" ht="18" customHeight="1" x14ac:dyDescent="0.25">
      <c r="A534" s="3" t="s">
        <v>154</v>
      </c>
      <c r="B534" s="3" t="s">
        <v>113</v>
      </c>
      <c r="C534" s="4" t="s">
        <v>129</v>
      </c>
      <c r="D534" s="3" t="s">
        <v>145</v>
      </c>
      <c r="E534" s="5">
        <v>500</v>
      </c>
      <c r="F534" s="15">
        <v>0.16</v>
      </c>
      <c r="G534" s="81">
        <f>F534*H10</f>
        <v>11.84</v>
      </c>
      <c r="H534" s="15">
        <v>0.15</v>
      </c>
      <c r="I534" s="81">
        <f>H534*H10</f>
        <v>11.1</v>
      </c>
      <c r="J534" s="2"/>
      <c r="K534" s="10">
        <f t="shared" si="56"/>
        <v>0</v>
      </c>
    </row>
    <row r="535" spans="1:12" ht="18" customHeight="1" x14ac:dyDescent="0.25">
      <c r="A535" s="3" t="s">
        <v>591</v>
      </c>
      <c r="B535" s="3" t="s">
        <v>113</v>
      </c>
      <c r="C535" s="4" t="s">
        <v>131</v>
      </c>
      <c r="D535" s="3" t="s">
        <v>145</v>
      </c>
      <c r="E535" s="5">
        <v>500</v>
      </c>
      <c r="F535" s="15">
        <v>0.23</v>
      </c>
      <c r="G535" s="81">
        <f>F535*H10</f>
        <v>17.02</v>
      </c>
      <c r="H535" s="15">
        <v>0.22</v>
      </c>
      <c r="I535" s="81">
        <f>H535*H10</f>
        <v>16.28</v>
      </c>
      <c r="J535" s="2"/>
      <c r="K535" s="10">
        <f t="shared" si="56"/>
        <v>0</v>
      </c>
    </row>
    <row r="536" spans="1:12" ht="18" customHeight="1" x14ac:dyDescent="0.25">
      <c r="A536" s="3" t="s">
        <v>592</v>
      </c>
      <c r="B536" s="3" t="s">
        <v>113</v>
      </c>
      <c r="C536" s="4" t="s">
        <v>129</v>
      </c>
      <c r="D536" s="3" t="s">
        <v>146</v>
      </c>
      <c r="E536" s="5">
        <v>500</v>
      </c>
      <c r="F536" s="15">
        <v>0.22</v>
      </c>
      <c r="G536" s="81">
        <f>F536*H10</f>
        <v>16.28</v>
      </c>
      <c r="H536" s="15">
        <v>0.21</v>
      </c>
      <c r="I536" s="81">
        <f>H536*H10</f>
        <v>15.54</v>
      </c>
      <c r="J536" s="2"/>
      <c r="K536" s="10">
        <f t="shared" si="56"/>
        <v>0</v>
      </c>
    </row>
    <row r="537" spans="1:12" ht="18" customHeight="1" x14ac:dyDescent="0.25">
      <c r="A537" s="3" t="s">
        <v>593</v>
      </c>
      <c r="B537" s="3" t="s">
        <v>113</v>
      </c>
      <c r="C537" s="3" t="s">
        <v>130</v>
      </c>
      <c r="D537" s="3" t="s">
        <v>245</v>
      </c>
      <c r="E537" s="5">
        <v>500</v>
      </c>
      <c r="F537" s="15">
        <v>0.2</v>
      </c>
      <c r="G537" s="81">
        <f>F537*H10</f>
        <v>14.8</v>
      </c>
      <c r="H537" s="15">
        <v>0.19</v>
      </c>
      <c r="I537" s="81">
        <f>H537*H10</f>
        <v>14.06</v>
      </c>
      <c r="J537" s="2"/>
      <c r="K537" s="10">
        <f t="shared" si="56"/>
        <v>0</v>
      </c>
    </row>
    <row r="538" spans="1:12" ht="18" customHeight="1" x14ac:dyDescent="0.25">
      <c r="A538" s="3" t="s">
        <v>594</v>
      </c>
      <c r="B538" s="3" t="s">
        <v>113</v>
      </c>
      <c r="C538" s="4" t="s">
        <v>132</v>
      </c>
      <c r="D538" s="3" t="s">
        <v>197</v>
      </c>
      <c r="E538" s="5">
        <v>500</v>
      </c>
      <c r="F538" s="15">
        <v>0.19</v>
      </c>
      <c r="G538" s="81">
        <f>F538*H10</f>
        <v>14.06</v>
      </c>
      <c r="H538" s="15">
        <v>0.18</v>
      </c>
      <c r="I538" s="81">
        <f>H538*H10</f>
        <v>13.32</v>
      </c>
      <c r="J538" s="2"/>
      <c r="K538" s="10">
        <f t="shared" si="56"/>
        <v>0</v>
      </c>
    </row>
    <row r="539" spans="1:12" ht="18" customHeight="1" x14ac:dyDescent="0.25">
      <c r="A539" s="3" t="s">
        <v>595</v>
      </c>
      <c r="B539" s="4" t="s">
        <v>112</v>
      </c>
      <c r="C539" s="4" t="s">
        <v>132</v>
      </c>
      <c r="D539" s="3" t="s">
        <v>197</v>
      </c>
      <c r="E539" s="5">
        <v>750</v>
      </c>
      <c r="F539" s="15">
        <v>0.16</v>
      </c>
      <c r="G539" s="81">
        <f>F539*H10</f>
        <v>11.84</v>
      </c>
      <c r="H539" s="15">
        <v>0.15</v>
      </c>
      <c r="I539" s="81">
        <f>H539*H10</f>
        <v>11.1</v>
      </c>
      <c r="J539" s="2"/>
      <c r="K539" s="10">
        <f t="shared" si="56"/>
        <v>0</v>
      </c>
    </row>
    <row r="540" spans="1:12" ht="18" customHeight="1" x14ac:dyDescent="0.25">
      <c r="A540" s="3" t="s">
        <v>596</v>
      </c>
      <c r="B540" s="4" t="s">
        <v>113</v>
      </c>
      <c r="C540" s="4" t="s">
        <v>132</v>
      </c>
      <c r="D540" s="3" t="s">
        <v>143</v>
      </c>
      <c r="E540" s="5">
        <v>500</v>
      </c>
      <c r="F540" s="15">
        <v>0.17</v>
      </c>
      <c r="G540" s="81">
        <f>F540*H10</f>
        <v>12.58</v>
      </c>
      <c r="H540" s="15">
        <v>0.16</v>
      </c>
      <c r="I540" s="81">
        <f>H540*H10</f>
        <v>11.84</v>
      </c>
      <c r="J540" s="2"/>
      <c r="K540" s="10">
        <f t="shared" si="56"/>
        <v>0</v>
      </c>
    </row>
    <row r="541" spans="1:12" ht="18" customHeight="1" x14ac:dyDescent="0.25">
      <c r="A541" s="3" t="s">
        <v>596</v>
      </c>
      <c r="B541" s="4" t="s">
        <v>112</v>
      </c>
      <c r="C541" s="4" t="s">
        <v>132</v>
      </c>
      <c r="D541" s="3" t="s">
        <v>143</v>
      </c>
      <c r="E541" s="5">
        <v>750</v>
      </c>
      <c r="F541" s="15">
        <v>0.16</v>
      </c>
      <c r="G541" s="81">
        <f>F541*H10</f>
        <v>11.84</v>
      </c>
      <c r="H541" s="15">
        <v>0.15</v>
      </c>
      <c r="I541" s="81">
        <f>H541*H10</f>
        <v>11.1</v>
      </c>
      <c r="J541" s="2"/>
      <c r="K541" s="10">
        <f t="shared" si="56"/>
        <v>0</v>
      </c>
    </row>
    <row r="542" spans="1:12" ht="18" customHeight="1" x14ac:dyDescent="0.25">
      <c r="A542" s="3" t="s">
        <v>597</v>
      </c>
      <c r="B542" s="3" t="s">
        <v>113</v>
      </c>
      <c r="C542" s="4" t="s">
        <v>132</v>
      </c>
      <c r="D542" s="3" t="s">
        <v>144</v>
      </c>
      <c r="E542" s="5">
        <v>500</v>
      </c>
      <c r="F542" s="15">
        <v>0.18</v>
      </c>
      <c r="G542" s="81">
        <f>F542*H10</f>
        <v>13.32</v>
      </c>
      <c r="H542" s="15">
        <v>0.17</v>
      </c>
      <c r="I542" s="81">
        <f>H542*H10</f>
        <v>12.58</v>
      </c>
      <c r="J542" s="2"/>
      <c r="K542" s="10">
        <f t="shared" si="54"/>
        <v>0</v>
      </c>
    </row>
    <row r="543" spans="1:12" ht="18" customHeight="1" x14ac:dyDescent="0.25">
      <c r="A543" s="3" t="s">
        <v>598</v>
      </c>
      <c r="B543" s="3" t="s">
        <v>381</v>
      </c>
      <c r="C543" s="4" t="s">
        <v>131</v>
      </c>
      <c r="D543" s="3" t="s">
        <v>245</v>
      </c>
      <c r="E543" s="5">
        <v>750</v>
      </c>
      <c r="F543" s="15">
        <v>0.52</v>
      </c>
      <c r="G543" s="81">
        <f>F543*H10</f>
        <v>38.480000000000004</v>
      </c>
      <c r="H543" s="15">
        <v>0.53</v>
      </c>
      <c r="I543" s="81">
        <f>H543*H10</f>
        <v>39.22</v>
      </c>
      <c r="J543" s="2"/>
      <c r="K543" s="10">
        <f t="shared" si="54"/>
        <v>0</v>
      </c>
    </row>
    <row r="544" spans="1:12" ht="18" customHeight="1" x14ac:dyDescent="0.25">
      <c r="A544" s="63" t="s">
        <v>109</v>
      </c>
      <c r="B544" s="63" t="s">
        <v>113</v>
      </c>
      <c r="C544" s="63" t="s">
        <v>129</v>
      </c>
      <c r="D544" s="63" t="s">
        <v>197</v>
      </c>
      <c r="E544" s="65">
        <v>500</v>
      </c>
      <c r="F544" s="66">
        <v>0.2</v>
      </c>
      <c r="G544" s="85">
        <f>F544*H10</f>
        <v>14.8</v>
      </c>
      <c r="H544" s="66">
        <v>0.19</v>
      </c>
      <c r="I544" s="85">
        <f>H544*H10</f>
        <v>14.06</v>
      </c>
      <c r="J544" s="67"/>
      <c r="K544" s="68">
        <f t="shared" ref="K544:K549" si="57">IF(J544/E544=ROUND(J544/E544,0),IF(J544&gt;=2500,ROUND(H544*J544,2),ROUND(F544*J544,2)),"НЕВЕРНОЕ КОЛИЧЕСТВО")</f>
        <v>0</v>
      </c>
      <c r="L544" s="8" t="s">
        <v>194</v>
      </c>
    </row>
    <row r="545" spans="1:12" ht="18" customHeight="1" x14ac:dyDescent="0.25">
      <c r="A545" s="3" t="s">
        <v>599</v>
      </c>
      <c r="B545" s="3" t="s">
        <v>113</v>
      </c>
      <c r="C545" s="3" t="s">
        <v>129</v>
      </c>
      <c r="D545" s="3" t="s">
        <v>146</v>
      </c>
      <c r="E545" s="5">
        <v>500</v>
      </c>
      <c r="F545" s="15">
        <v>0.25</v>
      </c>
      <c r="G545" s="81">
        <f>F545*H10</f>
        <v>18.5</v>
      </c>
      <c r="H545" s="15">
        <v>0.24</v>
      </c>
      <c r="I545" s="81">
        <f>H545*H10</f>
        <v>17.759999999999998</v>
      </c>
      <c r="J545" s="2"/>
      <c r="K545" s="10">
        <f t="shared" si="57"/>
        <v>0</v>
      </c>
    </row>
    <row r="546" spans="1:12" ht="18" customHeight="1" x14ac:dyDescent="0.25">
      <c r="A546" s="3" t="s">
        <v>600</v>
      </c>
      <c r="B546" s="3" t="s">
        <v>113</v>
      </c>
      <c r="C546" s="3" t="s">
        <v>129</v>
      </c>
      <c r="D546" s="3" t="s">
        <v>146</v>
      </c>
      <c r="E546" s="5">
        <v>500</v>
      </c>
      <c r="F546" s="15">
        <v>0.19</v>
      </c>
      <c r="G546" s="81">
        <f>F546*H10</f>
        <v>14.06</v>
      </c>
      <c r="H546" s="15">
        <v>0.18</v>
      </c>
      <c r="I546" s="81">
        <f>H546*H10</f>
        <v>13.32</v>
      </c>
      <c r="J546" s="2"/>
      <c r="K546" s="10">
        <f t="shared" si="57"/>
        <v>0</v>
      </c>
    </row>
    <row r="547" spans="1:12" ht="18" customHeight="1" x14ac:dyDescent="0.25">
      <c r="A547" s="49" t="s">
        <v>601</v>
      </c>
      <c r="B547" s="49" t="s">
        <v>113</v>
      </c>
      <c r="C547" s="49" t="s">
        <v>135</v>
      </c>
      <c r="D547" s="49" t="s">
        <v>146</v>
      </c>
      <c r="E547" s="51">
        <v>500</v>
      </c>
      <c r="F547" s="52">
        <v>0.25</v>
      </c>
      <c r="G547" s="83">
        <f>F547*H10</f>
        <v>18.5</v>
      </c>
      <c r="H547" s="52">
        <v>0.24</v>
      </c>
      <c r="I547" s="83">
        <f>H547*H10</f>
        <v>17.759999999999998</v>
      </c>
      <c r="J547" s="53"/>
      <c r="K547" s="54">
        <f t="shared" si="57"/>
        <v>0</v>
      </c>
      <c r="L547" s="8" t="s">
        <v>188</v>
      </c>
    </row>
    <row r="548" spans="1:12" ht="18" customHeight="1" x14ac:dyDescent="0.25">
      <c r="A548" s="63" t="s">
        <v>110</v>
      </c>
      <c r="B548" s="63" t="s">
        <v>113</v>
      </c>
      <c r="C548" s="64" t="s">
        <v>129</v>
      </c>
      <c r="D548" s="63" t="s">
        <v>246</v>
      </c>
      <c r="E548" s="65">
        <v>500</v>
      </c>
      <c r="F548" s="66">
        <v>0.2</v>
      </c>
      <c r="G548" s="85">
        <f>F548*H10</f>
        <v>14.8</v>
      </c>
      <c r="H548" s="66">
        <v>0.19</v>
      </c>
      <c r="I548" s="85">
        <f>H548*H10</f>
        <v>14.06</v>
      </c>
      <c r="J548" s="67"/>
      <c r="K548" s="68">
        <f t="shared" si="57"/>
        <v>0</v>
      </c>
      <c r="L548" s="8" t="s">
        <v>194</v>
      </c>
    </row>
    <row r="549" spans="1:12" ht="18" customHeight="1" x14ac:dyDescent="0.25">
      <c r="A549" s="3" t="s">
        <v>111</v>
      </c>
      <c r="B549" s="3" t="s">
        <v>113</v>
      </c>
      <c r="C549" s="3" t="s">
        <v>129</v>
      </c>
      <c r="D549" s="3" t="s">
        <v>143</v>
      </c>
      <c r="E549" s="5">
        <v>500</v>
      </c>
      <c r="F549" s="15">
        <v>0.19</v>
      </c>
      <c r="G549" s="81">
        <f>F549*H10</f>
        <v>14.06</v>
      </c>
      <c r="H549" s="15">
        <v>0.18</v>
      </c>
      <c r="I549" s="81">
        <f>H549*H10</f>
        <v>13.32</v>
      </c>
      <c r="J549" s="2"/>
      <c r="K549" s="10">
        <f t="shared" si="57"/>
        <v>0</v>
      </c>
    </row>
    <row r="550" spans="1:12" ht="18" customHeight="1" thickBot="1" x14ac:dyDescent="0.3">
      <c r="A550" s="16"/>
      <c r="B550" s="17"/>
      <c r="C550" s="18"/>
      <c r="D550" s="18"/>
      <c r="E550" s="18"/>
      <c r="F550" s="29" t="s">
        <v>122</v>
      </c>
      <c r="G550" s="30"/>
      <c r="H550" s="31"/>
      <c r="I550" s="32"/>
      <c r="J550" s="32"/>
      <c r="K550" s="32"/>
    </row>
    <row r="551" spans="1:12" ht="18" customHeight="1" x14ac:dyDescent="0.25">
      <c r="A551" s="16"/>
      <c r="B551" s="17"/>
      <c r="C551" s="18"/>
      <c r="D551" s="95" t="s">
        <v>123</v>
      </c>
      <c r="E551" s="96"/>
      <c r="F551" s="96"/>
      <c r="G551" s="96"/>
      <c r="H551" s="96"/>
      <c r="I551" s="96"/>
      <c r="J551" s="96"/>
      <c r="K551" s="97"/>
    </row>
    <row r="552" spans="1:12" ht="18" customHeight="1" x14ac:dyDescent="0.25">
      <c r="A552" s="16"/>
      <c r="B552" s="17"/>
      <c r="C552" s="18"/>
      <c r="D552" s="98" t="s">
        <v>172</v>
      </c>
      <c r="E552" s="99"/>
      <c r="F552" s="99"/>
      <c r="G552" s="99"/>
      <c r="H552" s="99"/>
      <c r="I552" s="99"/>
      <c r="J552" s="99"/>
      <c r="K552" s="100"/>
    </row>
    <row r="553" spans="1:12" ht="18" customHeight="1" x14ac:dyDescent="0.25">
      <c r="A553" s="16"/>
      <c r="B553" s="17"/>
      <c r="C553" s="18"/>
      <c r="D553" s="101" t="s">
        <v>124</v>
      </c>
      <c r="E553" s="102"/>
      <c r="F553" s="102"/>
      <c r="G553" s="102"/>
      <c r="H553" s="102"/>
      <c r="I553" s="102"/>
      <c r="J553" s="102"/>
      <c r="K553" s="103"/>
    </row>
    <row r="554" spans="1:12" ht="18" customHeight="1" x14ac:dyDescent="0.25">
      <c r="A554" s="16"/>
      <c r="B554" s="17"/>
      <c r="C554" s="18"/>
      <c r="D554" s="101" t="s">
        <v>125</v>
      </c>
      <c r="E554" s="102"/>
      <c r="F554" s="102"/>
      <c r="G554" s="102"/>
      <c r="H554" s="102"/>
      <c r="I554" s="102"/>
      <c r="J554" s="102"/>
      <c r="K554" s="103"/>
    </row>
    <row r="555" spans="1:12" ht="18" customHeight="1" thickBot="1" x14ac:dyDescent="0.3">
      <c r="A555" s="113"/>
      <c r="B555" s="113"/>
      <c r="C555" s="114"/>
      <c r="D555" s="110" t="s">
        <v>126</v>
      </c>
      <c r="E555" s="111"/>
      <c r="F555" s="111"/>
      <c r="G555" s="111"/>
      <c r="H555" s="111"/>
      <c r="I555" s="111"/>
      <c r="J555" s="111"/>
      <c r="K555" s="112"/>
    </row>
    <row r="556" spans="1:12" ht="18" customHeight="1" x14ac:dyDescent="0.25">
      <c r="A556" s="19"/>
      <c r="B556" s="20"/>
      <c r="C556" s="1"/>
      <c r="D556" s="21"/>
      <c r="E556" s="1"/>
      <c r="F556" s="1"/>
      <c r="G556" s="1"/>
      <c r="H556" s="18"/>
      <c r="I556" s="18"/>
      <c r="J556" s="18"/>
      <c r="K556" s="18"/>
    </row>
    <row r="557" spans="1:12" ht="18" customHeight="1" x14ac:dyDescent="0.25">
      <c r="A557" s="26" t="s">
        <v>178</v>
      </c>
      <c r="B557" s="26"/>
      <c r="C557" s="26"/>
      <c r="D557" s="26"/>
      <c r="E557" s="26"/>
      <c r="F557" s="26"/>
      <c r="G557" s="26"/>
      <c r="H557" s="23"/>
      <c r="I557" s="23"/>
      <c r="J557" s="23"/>
      <c r="K557" s="23"/>
    </row>
    <row r="558" spans="1:12" ht="18" customHeight="1" x14ac:dyDescent="0.25">
      <c r="A558" s="26" t="s">
        <v>177</v>
      </c>
      <c r="B558" s="26"/>
      <c r="C558" s="26"/>
      <c r="D558" s="26"/>
      <c r="E558" s="26"/>
      <c r="F558" s="26"/>
      <c r="G558" s="26"/>
      <c r="H558" s="23"/>
      <c r="I558" s="23"/>
      <c r="J558" s="23"/>
      <c r="K558" s="23"/>
    </row>
    <row r="559" spans="1:12" ht="18" customHeight="1" x14ac:dyDescent="0.25">
      <c r="A559" s="26" t="s">
        <v>605</v>
      </c>
      <c r="B559" s="26"/>
      <c r="C559" s="26"/>
      <c r="D559" s="26"/>
      <c r="E559" s="26"/>
      <c r="F559" s="26"/>
      <c r="G559" s="26"/>
      <c r="H559" s="26"/>
      <c r="I559" s="23"/>
      <c r="J559" s="23"/>
      <c r="K559" s="23"/>
    </row>
    <row r="560" spans="1:12" ht="18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3"/>
      <c r="J560" s="23"/>
      <c r="K560" s="23"/>
    </row>
    <row r="561" spans="1:11" ht="39" customHeight="1" x14ac:dyDescent="0.25">
      <c r="A561" s="104" t="s">
        <v>176</v>
      </c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</row>
    <row r="562" spans="1:11" ht="43.5" customHeight="1" x14ac:dyDescent="0.25">
      <c r="A562" s="105" t="s">
        <v>606</v>
      </c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1:11" ht="51.75" customHeight="1" x14ac:dyDescent="0.25">
      <c r="A563" s="106" t="s">
        <v>607</v>
      </c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1:11" ht="7.5" customHeight="1" x14ac:dyDescent="0.25">
      <c r="A564" s="108" t="s">
        <v>615</v>
      </c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1:11" ht="3.75" customHeight="1" x14ac:dyDescent="0.25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</row>
    <row r="566" spans="1:11" ht="45.75" customHeight="1" x14ac:dyDescent="0.25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</row>
    <row r="567" spans="1:11" ht="54.75" customHeight="1" x14ac:dyDescent="0.25">
      <c r="A567" s="109" t="s">
        <v>611</v>
      </c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</row>
    <row r="568" spans="1:11" ht="60.75" customHeight="1" x14ac:dyDescent="0.25">
      <c r="A568" s="105" t="s">
        <v>612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</row>
    <row r="569" spans="1:11" ht="18" customHeigh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</row>
  </sheetData>
  <autoFilter ref="A12:K549">
    <filterColumn colId="5" showButton="0"/>
    <filterColumn colId="7" showButton="0"/>
  </autoFilter>
  <dataConsolidate/>
  <mergeCells count="36">
    <mergeCell ref="A568:K568"/>
    <mergeCell ref="K2:L2"/>
    <mergeCell ref="K3:L3"/>
    <mergeCell ref="K4:L4"/>
    <mergeCell ref="A561:K561"/>
    <mergeCell ref="A562:K562"/>
    <mergeCell ref="A563:K563"/>
    <mergeCell ref="A564:K566"/>
    <mergeCell ref="A567:K567"/>
    <mergeCell ref="D554:E554"/>
    <mergeCell ref="F554:K554"/>
    <mergeCell ref="A555:C555"/>
    <mergeCell ref="D555:E555"/>
    <mergeCell ref="F555:K555"/>
    <mergeCell ref="D551:E551"/>
    <mergeCell ref="F551:K551"/>
    <mergeCell ref="D552:E552"/>
    <mergeCell ref="F552:K552"/>
    <mergeCell ref="D553:E553"/>
    <mergeCell ref="F553:K553"/>
    <mergeCell ref="B2:E5"/>
    <mergeCell ref="K12:K13"/>
    <mergeCell ref="H12:I12"/>
    <mergeCell ref="F12:G12"/>
    <mergeCell ref="A12:A13"/>
    <mergeCell ref="B12:B13"/>
    <mergeCell ref="C12:C13"/>
    <mergeCell ref="D12:D13"/>
    <mergeCell ref="E12:E13"/>
    <mergeCell ref="J12:J13"/>
    <mergeCell ref="H8:I8"/>
    <mergeCell ref="J8:K8"/>
    <mergeCell ref="D6:E6"/>
    <mergeCell ref="F6:K6"/>
    <mergeCell ref="J7:K7"/>
    <mergeCell ref="H7:I7"/>
  </mergeCells>
  <phoneticPr fontId="2" type="noConversion"/>
  <pageMargins left="0.73" right="0.72" top="0.44" bottom="0.43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Warmerdam2</dc:creator>
  <cp:lastModifiedBy>Admin</cp:lastModifiedBy>
  <cp:lastPrinted>2018-04-02T07:46:52Z</cp:lastPrinted>
  <dcterms:created xsi:type="dcterms:W3CDTF">2018-01-03T06:53:02Z</dcterms:created>
  <dcterms:modified xsi:type="dcterms:W3CDTF">2019-03-13T16:36:01Z</dcterms:modified>
</cp:coreProperties>
</file>